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gamma\public\0. Общие документы\15. ВПР\ВПР-2022\16. Муниципальная перепроверка\"/>
    </mc:Choice>
  </mc:AlternateContent>
  <xr:revisionPtr revIDLastSave="0" documentId="13_ncr:1_{4389D875-3357-44E6-949A-6883175C10A3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по ОО" sheetId="2" r:id="rId1"/>
    <sheet name="по предметам" sheetId="3" r:id="rId2"/>
    <sheet name="доля ОО" sheetId="4" r:id="rId3"/>
  </sheets>
  <definedNames>
    <definedName name="_xlnm._FilterDatabase" localSheetId="0" hidden="1">'по ОО'!$A$6:$BB$6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C13" i="3"/>
  <c r="C7" i="3"/>
  <c r="AX14" i="2"/>
  <c r="AW14" i="2"/>
  <c r="AV14" i="2"/>
  <c r="AU14" i="2"/>
  <c r="C5" i="4"/>
  <c r="AU27" i="2"/>
  <c r="AV27" i="2"/>
  <c r="AW27" i="2"/>
  <c r="AX27" i="2"/>
  <c r="F29" i="2"/>
  <c r="G29" i="2"/>
  <c r="H29" i="2"/>
  <c r="I29" i="2"/>
  <c r="K29" i="2"/>
  <c r="L29" i="2"/>
  <c r="M29" i="2"/>
  <c r="O29" i="2"/>
  <c r="P29" i="2"/>
  <c r="Q29" i="2"/>
  <c r="S29" i="2"/>
  <c r="T29" i="2"/>
  <c r="U29" i="2"/>
  <c r="W29" i="2"/>
  <c r="X29" i="2"/>
  <c r="Y29" i="2"/>
  <c r="AA29" i="2"/>
  <c r="AB29" i="2"/>
  <c r="AC29" i="2"/>
  <c r="AE29" i="2"/>
  <c r="AF29" i="2"/>
  <c r="AG29" i="2"/>
  <c r="AI29" i="2"/>
  <c r="AJ29" i="2"/>
  <c r="AK29" i="2"/>
  <c r="AM29" i="2"/>
  <c r="AN29" i="2"/>
  <c r="AO29" i="2"/>
  <c r="AQ29" i="2"/>
  <c r="AR29" i="2"/>
  <c r="AS29" i="2"/>
  <c r="E29" i="2"/>
  <c r="AX8" i="2"/>
  <c r="AX9" i="2"/>
  <c r="AX10" i="2"/>
  <c r="AX11" i="2"/>
  <c r="AX12" i="2"/>
  <c r="AX13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W8" i="2"/>
  <c r="AW9" i="2"/>
  <c r="AW10" i="2"/>
  <c r="AW11" i="2"/>
  <c r="AW12" i="2"/>
  <c r="AW13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V8" i="2"/>
  <c r="AV9" i="2"/>
  <c r="AV10" i="2"/>
  <c r="AV11" i="2"/>
  <c r="AV12" i="2"/>
  <c r="AV13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U8" i="2"/>
  <c r="AU9" i="2"/>
  <c r="AU10" i="2"/>
  <c r="AU11" i="2"/>
  <c r="AU12" i="2"/>
  <c r="AU13" i="2"/>
  <c r="AU15" i="2"/>
  <c r="AU16" i="2"/>
  <c r="AU17" i="2"/>
  <c r="AU18" i="2"/>
  <c r="AU19" i="2"/>
  <c r="AU20" i="2"/>
  <c r="BA20" i="2" s="1"/>
  <c r="AU21" i="2"/>
  <c r="AU22" i="2"/>
  <c r="AU23" i="2"/>
  <c r="AU24" i="2"/>
  <c r="AU25" i="2"/>
  <c r="AU26" i="2"/>
  <c r="AX7" i="2"/>
  <c r="AW7" i="2"/>
  <c r="AV7" i="2"/>
  <c r="AU7" i="2"/>
  <c r="BA23" i="2" l="1"/>
  <c r="BA21" i="2"/>
  <c r="AZ27" i="2"/>
  <c r="BA19" i="2"/>
  <c r="AV29" i="2"/>
  <c r="AX29" i="2"/>
  <c r="AW29" i="2"/>
  <c r="AU29" i="2"/>
  <c r="BA27" i="2"/>
  <c r="AY27" i="2"/>
  <c r="AY23" i="2"/>
  <c r="AY19" i="2"/>
  <c r="AY15" i="2"/>
  <c r="AZ23" i="2"/>
  <c r="AZ19" i="2"/>
  <c r="AZ15" i="2"/>
  <c r="AZ11" i="2"/>
  <c r="AY26" i="2"/>
  <c r="AY22" i="2"/>
  <c r="AY18" i="2"/>
  <c r="AY14" i="2"/>
  <c r="AY10" i="2"/>
  <c r="AZ26" i="2"/>
  <c r="AZ22" i="2"/>
  <c r="AZ18" i="2"/>
  <c r="AZ14" i="2"/>
  <c r="AZ10" i="2"/>
  <c r="AY25" i="2"/>
  <c r="AY21" i="2"/>
  <c r="AY17" i="2"/>
  <c r="AY13" i="2"/>
  <c r="AY9" i="2"/>
  <c r="AZ25" i="2"/>
  <c r="AZ21" i="2"/>
  <c r="AZ17" i="2"/>
  <c r="AZ13" i="2"/>
  <c r="AZ9" i="2"/>
  <c r="AY24" i="2"/>
  <c r="AY20" i="2"/>
  <c r="AY16" i="2"/>
  <c r="AY12" i="2"/>
  <c r="AY8" i="2"/>
  <c r="AZ24" i="2"/>
  <c r="AZ20" i="2"/>
  <c r="AZ16" i="2"/>
  <c r="AZ12" i="2"/>
  <c r="AZ8" i="2"/>
  <c r="AY11" i="2"/>
  <c r="BA22" i="2"/>
  <c r="BA26" i="2"/>
  <c r="BA9" i="2"/>
  <c r="BA10" i="2"/>
  <c r="BA11" i="2"/>
  <c r="BA12" i="2"/>
  <c r="BA13" i="2"/>
  <c r="BA15" i="2"/>
  <c r="BA16" i="2"/>
  <c r="BA17" i="2"/>
  <c r="BA18" i="2"/>
  <c r="BA14" i="2"/>
  <c r="BA7" i="2"/>
  <c r="BA8" i="2"/>
  <c r="BA24" i="2"/>
  <c r="BA25" i="2"/>
  <c r="AZ7" i="2"/>
  <c r="AY7" i="2"/>
  <c r="AY29" i="2" l="1"/>
  <c r="BA29" i="2"/>
  <c r="AZ29" i="2"/>
</calcChain>
</file>

<file path=xl/sharedStrings.xml><?xml version="1.0" encoding="utf-8"?>
<sst xmlns="http://schemas.openxmlformats.org/spreadsheetml/2006/main" count="379" uniqueCount="237">
  <si>
    <t>№ п/п</t>
  </si>
  <si>
    <t>Муниципальное образование (АТЕ)</t>
  </si>
  <si>
    <t>Наименование ОО</t>
  </si>
  <si>
    <t>Количество привлеченных экспертов</t>
  </si>
  <si>
    <t>Количество актов перепроверки ВПР</t>
  </si>
  <si>
    <t>Всего перепроверено работ</t>
  </si>
  <si>
    <t>Итог без изменений</t>
  </si>
  <si>
    <t>Итог  повышение</t>
  </si>
  <si>
    <t>Итог понижение</t>
  </si>
  <si>
    <t>Итог без изменений в %</t>
  </si>
  <si>
    <t>Итог  повышение в %</t>
  </si>
  <si>
    <t>Итог понижение в %</t>
  </si>
  <si>
    <t>Русский язык</t>
  </si>
  <si>
    <t>Причина изменения баллов</t>
  </si>
  <si>
    <t>Математика</t>
  </si>
  <si>
    <t xml:space="preserve"> Без изменений</t>
  </si>
  <si>
    <t>Повышение</t>
  </si>
  <si>
    <t>Понижение</t>
  </si>
  <si>
    <t>Вельский район</t>
  </si>
  <si>
    <t>Няндомский район</t>
  </si>
  <si>
    <t>Приморский район</t>
  </si>
  <si>
    <t>Холмогорский район</t>
  </si>
  <si>
    <t>г. Архангельск</t>
  </si>
  <si>
    <t>МБОУ СШ № 17</t>
  </si>
  <si>
    <t>г. Новодвинск</t>
  </si>
  <si>
    <t>г. Северодвинск</t>
  </si>
  <si>
    <t>ИТОГО по региону:</t>
  </si>
  <si>
    <t xml:space="preserve">Класс </t>
  </si>
  <si>
    <t>Предмет</t>
  </si>
  <si>
    <t>Количество перепроверенных работ</t>
  </si>
  <si>
    <t>Количество работ, в которых итоговый балл остался без изменений (в %)</t>
  </si>
  <si>
    <t>Количество работ, в которых итоговый балл повысился (в %)</t>
  </si>
  <si>
    <t>Количество работ, в которых итоговый балл понизился (в %)</t>
  </si>
  <si>
    <t>русский язык</t>
  </si>
  <si>
    <t>ВСЕГО по русскому языку</t>
  </si>
  <si>
    <t>математика</t>
  </si>
  <si>
    <t>ВСЕГО по математике</t>
  </si>
  <si>
    <t>ИТОГО</t>
  </si>
  <si>
    <t>5 класс (весна) / 6 класс (осень)</t>
  </si>
  <si>
    <t>4 класс (весна) / 5 класс (осень)</t>
  </si>
  <si>
    <t>6 класс (весна) / 7 класс (осень)</t>
  </si>
  <si>
    <t>7 класс (весна) / 8 класс (осень)</t>
  </si>
  <si>
    <t>8 класс (весна) / 9 класс (осень)</t>
  </si>
  <si>
    <t>МБОУ «СШ № 2 г. Вельска»</t>
  </si>
  <si>
    <t>МБОУ «Гимназия № 4 г. Вельска»</t>
  </si>
  <si>
    <t>МБОУ «СШ № 90 п. Кулой»</t>
  </si>
  <si>
    <t>Верхнетоемский округ</t>
  </si>
  <si>
    <t>МБОУ «Афанасьевская СОШ»</t>
  </si>
  <si>
    <t>МБОУ «Верхнетоемская СОШ»</t>
  </si>
  <si>
    <t>Коношский район</t>
  </si>
  <si>
    <t>МБОУ «Тавреньгская СШ»</t>
  </si>
  <si>
    <t>Красноборский район</t>
  </si>
  <si>
    <t>МБОУ «Верхнеуфстюгская средняя школа им. Д.И. Плакидина»</t>
  </si>
  <si>
    <t>МБОУ СШ № 7</t>
  </si>
  <si>
    <t>Пинежский район</t>
  </si>
  <si>
    <t>МБОУ «Новолавельская СШ № 3»</t>
  </si>
  <si>
    <t>МБОУ «Заостровская СШ»</t>
  </si>
  <si>
    <t>МБОУ «Приморская СШ»</t>
  </si>
  <si>
    <t>Устьянский район</t>
  </si>
  <si>
    <t>МБОУ «Ульяновская СОШ»</t>
  </si>
  <si>
    <t>МБОУ «ОСОШ № 1»</t>
  </si>
  <si>
    <t>МАОУ «Холмогорская СШ»</t>
  </si>
  <si>
    <t>МБОУ СШ № 36</t>
  </si>
  <si>
    <t>МБОУ ОШ № 48</t>
  </si>
  <si>
    <t>МБОУ СШ № 49</t>
  </si>
  <si>
    <t>МОУ «СОШ № 6»</t>
  </si>
  <si>
    <t>Анализ результатов проведения муниципальной перепроверки ВПР-2022 в ОО с признаками необъективности по спискам Рособрнадзора за 2021 год</t>
  </si>
  <si>
    <t>Комментарий</t>
  </si>
  <si>
    <t>Доля образовательных организаций с признаками необъективности, охваченных муниципальной перепроверкой результатов ВПР-2022</t>
  </si>
  <si>
    <t>МАОУ «СОШ № 2»</t>
  </si>
  <si>
    <t>МАОУ «СОШ № 13»</t>
  </si>
  <si>
    <t>МАОУ «Северодвинская прогимназия № 1»</t>
  </si>
  <si>
    <t>Весной 2022 г. не успели провести ВПР, осенью 2022 г. не провели ВПР, т.к. в ОО реализуется только НОО</t>
  </si>
  <si>
    <t>Кол-во ОО c признаками необъективных результатов ВПР-2021</t>
  </si>
  <si>
    <t>Доля образовательных организаций с признаками необъективности, охваченных муниципальной перепроверкой результатов ВПР-2022, в %</t>
  </si>
  <si>
    <t>Кол-во ОО c признаками необъективности, в которых была проведена муниципальная перепроверка результатов ВПР-2022</t>
  </si>
  <si>
    <t>Результаты перепроверки в ФИСОКО не внесены</t>
  </si>
  <si>
    <t>в ФИСОКО загружены результаты перепроверки только по русскому языку  5 класс (весна) по остальным предметам результаты перепроверки в ФИСОКО не загружены</t>
  </si>
  <si>
    <t xml:space="preserve">Результаты перепроверки внесены  в ФИСОКО </t>
  </si>
  <si>
    <t>Русский 5 -не внесли, русский 6,7, 8, 9 - внесли. Математика 5 без изменений,  6 внесли, математика 7,8,9 - нет</t>
  </si>
  <si>
    <t>математика 5, 6, 9 -не внесли, математика 7,8 внесли. Русский 5, 9 не внесли, русский 6, 7 ,8 внесли.</t>
  </si>
  <si>
    <t>Математика 5,6 внесли, маткематика 7,8,9 - нет. Русский 5-9 внесли.</t>
  </si>
  <si>
    <r>
      <t xml:space="preserve">Ошибки в оценивании, </t>
    </r>
    <r>
      <rPr>
        <sz val="12"/>
        <color rgb="FFFF0000"/>
        <rFont val="Times New Roman"/>
        <family val="1"/>
        <charset val="204"/>
      </rPr>
      <t>18,4 %</t>
    </r>
  </si>
  <si>
    <r>
      <t xml:space="preserve">Ошибки в оценивании , </t>
    </r>
    <r>
      <rPr>
        <sz val="12"/>
        <color rgb="FFFF0000"/>
        <rFont val="Times New Roman"/>
        <family val="1"/>
        <charset val="204"/>
      </rPr>
      <t>19,6%</t>
    </r>
  </si>
  <si>
    <r>
      <rPr>
        <b/>
        <sz val="12"/>
        <color theme="1"/>
        <rFont val="Times New Roman"/>
        <family val="1"/>
        <charset val="204"/>
      </rPr>
      <t>Понижение:</t>
    </r>
    <r>
      <rPr>
        <sz val="12"/>
        <color theme="1"/>
        <rFont val="Times New Roman"/>
        <family val="1"/>
        <charset val="204"/>
      </rPr>
      <t xml:space="preserve"> Нет точки в конце предложения, пунктационные ошибки,  части речи предлог и имя прилагательное определены одинаково, Задание 7 (в плане отражено только 2 корректных пункта) </t>
    </r>
    <r>
      <rPr>
        <sz val="12"/>
        <color rgb="FFFF0000"/>
        <rFont val="Times New Roman"/>
        <family val="1"/>
        <charset val="204"/>
      </rPr>
      <t>61,5%</t>
    </r>
  </si>
  <si>
    <r>
      <rPr>
        <b/>
        <sz val="12"/>
        <color theme="1"/>
        <rFont val="Times New Roman"/>
        <family val="1"/>
        <charset val="204"/>
      </rPr>
      <t>Повышение баллов:</t>
    </r>
    <r>
      <rPr>
        <sz val="12"/>
        <color theme="1"/>
        <rFont val="Times New Roman"/>
        <family val="1"/>
        <charset val="204"/>
      </rPr>
      <t xml:space="preserve"> Задание 8 (вопрос соответствует возрасту ученика), Задание 12 (правильно определены морфологические признаки) Задание 15- ошибки в предложении отсутсвуют, построение предложения соответствует возрасту ученика, толкование ситуации в заданном контексте,  Задание 10 (синоним указан верно),   </t>
    </r>
    <r>
      <rPr>
        <b/>
        <sz val="12"/>
        <color theme="1"/>
        <rFont val="Times New Roman"/>
        <family val="1"/>
        <charset val="204"/>
      </rPr>
      <t>Понижение баллов</t>
    </r>
    <r>
      <rPr>
        <sz val="12"/>
        <color theme="1"/>
        <rFont val="Times New Roman"/>
        <family val="1"/>
        <charset val="204"/>
      </rPr>
      <t xml:space="preserve">: Завышение баллов по критериям, ответ неверный,  не учтены пунктационные ошибки, Задание 11 оценено не по критериям, вопрос не относится к содержанию текста,    Задание 7 (неточные названия смысловых частей, план содержит только 2 корректных пункта), Задание 6 (основная мысль определена недостаточно полно), Заадание 12 ( 2  формы существительных из 3 верны). </t>
    </r>
    <r>
      <rPr>
        <sz val="12"/>
        <color rgb="FFFF0000"/>
        <rFont val="Times New Roman"/>
        <family val="1"/>
        <charset val="204"/>
      </rPr>
      <t>34,1%</t>
    </r>
  </si>
  <si>
    <r>
      <t xml:space="preserve">Задание 7. В словооупотреблениии допущен недочет.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</si>
  <si>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Ошибки  в оценивании, </t>
    </r>
    <r>
      <rPr>
        <sz val="12"/>
        <color rgb="FFFF0000"/>
        <rFont val="Times New Roman"/>
        <family val="1"/>
        <charset val="204"/>
      </rPr>
      <t>33,3%</t>
    </r>
  </si>
  <si>
    <r>
      <t xml:space="preserve">неполное предложение, отсутствует предлог, неправильно указан падеж, орфографические ошибки, ошибки в плане, </t>
    </r>
    <r>
      <rPr>
        <sz val="12"/>
        <color rgb="FFFF0000"/>
        <rFont val="Times New Roman"/>
        <family val="1"/>
        <charset val="204"/>
      </rPr>
      <t>23,3%</t>
    </r>
  </si>
  <si>
    <r>
      <t xml:space="preserve">Основная мысль определена неверно, пунктационные ошибки, недочеты, неудачно выбрана ситуация, правильно выписана только 1 форма,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</si>
  <si>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Ошибки в оценивании, </t>
    </r>
    <r>
      <rPr>
        <sz val="12"/>
        <color rgb="FFFF0000"/>
        <rFont val="Times New Roman"/>
        <family val="1"/>
        <charset val="204"/>
      </rPr>
      <t>21,4%</t>
    </r>
  </si>
  <si>
    <r>
      <t xml:space="preserve">Ошибки в оценивании, </t>
    </r>
    <r>
      <rPr>
        <sz val="12"/>
        <color rgb="FFFF0000"/>
        <rFont val="Times New Roman"/>
        <family val="1"/>
        <charset val="204"/>
      </rPr>
      <t>25%</t>
    </r>
  </si>
  <si>
    <r>
      <rPr>
        <b/>
        <sz val="12"/>
        <color theme="1"/>
        <rFont val="Times New Roman"/>
        <family val="1"/>
        <charset val="204"/>
      </rPr>
      <t>Понижение:</t>
    </r>
    <r>
      <rPr>
        <sz val="12"/>
        <color theme="1"/>
        <rFont val="Times New Roman"/>
        <family val="1"/>
        <charset val="204"/>
      </rPr>
      <t xml:space="preserve"> записана неверная форма слова, </t>
    </r>
    <r>
      <rPr>
        <sz val="12"/>
        <color rgb="FFFF0000"/>
        <rFont val="Times New Roman"/>
        <family val="1"/>
        <charset val="204"/>
      </rPr>
      <t>25%</t>
    </r>
  </si>
  <si>
    <r>
      <rPr>
        <b/>
        <sz val="12"/>
        <color theme="1"/>
        <rFont val="Times New Roman"/>
        <family val="1"/>
        <charset val="204"/>
      </rPr>
      <t xml:space="preserve">Понижение: </t>
    </r>
    <r>
      <rPr>
        <sz val="12"/>
        <color theme="1"/>
        <rFont val="Times New Roman"/>
        <family val="1"/>
        <charset val="204"/>
      </rPr>
      <t xml:space="preserve">недочеты в плане, толковании ситуации,  не определена главная мысль, неверное лексическое значение </t>
    </r>
    <r>
      <rPr>
        <b/>
        <sz val="12"/>
        <color theme="1"/>
        <rFont val="Times New Roman"/>
        <family val="1"/>
        <charset val="204"/>
      </rPr>
      <t>Повышение:</t>
    </r>
    <r>
      <rPr>
        <sz val="12"/>
        <color theme="1"/>
        <rFont val="Times New Roman"/>
        <family val="1"/>
        <charset val="204"/>
      </rPr>
      <t xml:space="preserve"> основная мысль определена верно. </t>
    </r>
    <r>
      <rPr>
        <sz val="12"/>
        <color rgb="FFFF0000"/>
        <rFont val="Times New Roman"/>
        <family val="1"/>
        <charset val="204"/>
      </rPr>
      <t>25%</t>
    </r>
  </si>
  <si>
    <r>
      <t xml:space="preserve">Ошибки при обозначении частей слова, основная мысль определена недостаточно полно, </t>
    </r>
    <r>
      <rPr>
        <sz val="12"/>
        <color rgb="FFFF0000"/>
        <rFont val="Times New Roman"/>
        <family val="1"/>
        <charset val="204"/>
      </rPr>
      <t>22,9%</t>
    </r>
  </si>
  <si>
    <r>
      <t>пропуск ошибок в диктанте</t>
    </r>
    <r>
      <rPr>
        <sz val="12"/>
        <color rgb="FFFF0000"/>
        <rFont val="Times New Roman"/>
        <family val="1"/>
        <charset val="204"/>
      </rPr>
      <t>, 20,8%</t>
    </r>
  </si>
  <si>
    <r>
      <t xml:space="preserve">не раскрыт смысл, ошибки в оценивании, </t>
    </r>
    <r>
      <rPr>
        <sz val="12"/>
        <color rgb="FFFF0000"/>
        <rFont val="Times New Roman"/>
        <family val="1"/>
        <charset val="204"/>
      </rPr>
      <t>100%</t>
    </r>
  </si>
  <si>
    <r>
      <t xml:space="preserve">ударение с ошибкой, ошибки в оценивании, </t>
    </r>
    <r>
      <rPr>
        <sz val="12"/>
        <color rgb="FFFF0000"/>
        <rFont val="Times New Roman"/>
        <family val="1"/>
        <charset val="204"/>
      </rPr>
      <t>17,1 %</t>
    </r>
  </si>
  <si>
    <r>
      <t xml:space="preserve">Несоответствие выставленных баллов согласно критериям, </t>
    </r>
    <r>
      <rPr>
        <sz val="12"/>
        <color rgb="FFFF0000"/>
        <rFont val="Times New Roman"/>
        <family val="1"/>
        <charset val="204"/>
      </rPr>
      <t>18%</t>
    </r>
  </si>
  <si>
    <r>
      <t xml:space="preserve">Ошибки в оценивании, </t>
    </r>
    <r>
      <rPr>
        <sz val="12"/>
        <color rgb="FFFF0000"/>
        <rFont val="Times New Roman"/>
        <family val="1"/>
        <charset val="204"/>
      </rPr>
      <t>20,6%</t>
    </r>
  </si>
  <si>
    <r>
      <t xml:space="preserve">Ошибки в записи форм, более 5 орфографических ошибок, не указаны части речи, неточное толкование слов, пункты плана составлены некорректно, </t>
    </r>
    <r>
      <rPr>
        <sz val="12"/>
        <color rgb="FFFF0000"/>
        <rFont val="Times New Roman"/>
        <family val="1"/>
        <charset val="204"/>
      </rPr>
      <t>21%</t>
    </r>
  </si>
  <si>
    <t>_</t>
  </si>
  <si>
    <r>
      <t xml:space="preserve">Неверно оценено задание 5 (1) </t>
    </r>
    <r>
      <rPr>
        <sz val="12"/>
        <color rgb="FFFF0000"/>
        <rFont val="Times New Roman"/>
        <family val="1"/>
        <charset val="204"/>
      </rPr>
      <t>20%</t>
    </r>
  </si>
  <si>
    <r>
      <t xml:space="preserve">Ошибки в оценивании, </t>
    </r>
    <r>
      <rPr>
        <sz val="12"/>
        <color rgb="FFFF0000"/>
        <rFont val="Times New Roman"/>
        <family val="1"/>
        <charset val="204"/>
      </rPr>
      <t>21,7%</t>
    </r>
  </si>
  <si>
    <r>
      <t>Логика решения прпвильная, но ответ дан не в тех единицах измерения.</t>
    </r>
    <r>
      <rPr>
        <sz val="12"/>
        <color rgb="FFFF0000"/>
        <rFont val="Times New Roman"/>
        <family val="1"/>
        <charset val="204"/>
      </rPr>
      <t xml:space="preserve"> 43%</t>
    </r>
  </si>
  <si>
    <r>
      <rPr>
        <b/>
        <sz val="12"/>
        <color theme="1"/>
        <rFont val="Times New Roman"/>
        <family val="1"/>
        <charset val="204"/>
      </rPr>
      <t>Повышение:</t>
    </r>
    <r>
      <rPr>
        <sz val="12"/>
        <color theme="1"/>
        <rFont val="Times New Roman"/>
        <family val="1"/>
        <charset val="204"/>
      </rPr>
      <t xml:space="preserve"> необходимые рассуждения и вычисления проведены</t>
    </r>
    <r>
      <rPr>
        <b/>
        <sz val="12"/>
        <color theme="1"/>
        <rFont val="Times New Roman"/>
        <family val="1"/>
        <charset val="204"/>
      </rPr>
      <t xml:space="preserve"> Понижение:</t>
    </r>
    <r>
      <rPr>
        <sz val="12"/>
        <color theme="1"/>
        <rFont val="Times New Roman"/>
        <family val="1"/>
        <charset val="204"/>
      </rPr>
      <t xml:space="preserve"> ответ не по критериям, ответ не доказан, </t>
    </r>
    <r>
      <rPr>
        <sz val="12"/>
        <color rgb="FFFF0000"/>
        <rFont val="Times New Roman"/>
        <family val="1"/>
        <charset val="204"/>
      </rPr>
      <t>22,9%</t>
    </r>
  </si>
  <si>
    <r>
      <t xml:space="preserve">Ошибки в оценивании. </t>
    </r>
    <r>
      <rPr>
        <sz val="12"/>
        <color rgb="FFFF0000"/>
        <rFont val="Times New Roman"/>
        <family val="1"/>
        <charset val="204"/>
      </rPr>
      <t>100%</t>
    </r>
  </si>
  <si>
    <r>
      <t xml:space="preserve">не проведены необходимые вычисления и рассуждения, подбором найден верный ответ, но не показано, что другие варианты невозможны , </t>
    </r>
    <r>
      <rPr>
        <sz val="12"/>
        <color rgb="FFFF0000"/>
        <rFont val="Times New Roman"/>
        <family val="1"/>
        <charset val="204"/>
      </rPr>
      <t>19,4%</t>
    </r>
  </si>
  <si>
    <r>
      <t>Решение не соответсвует критериям,</t>
    </r>
    <r>
      <rPr>
        <sz val="12"/>
        <color rgb="FFFF0000"/>
        <rFont val="Times New Roman"/>
        <family val="1"/>
        <charset val="204"/>
      </rPr>
      <t xml:space="preserve"> 100%</t>
    </r>
  </si>
  <si>
    <r>
      <t>отсутствие обоснования в решении,</t>
    </r>
    <r>
      <rPr>
        <sz val="12"/>
        <color rgb="FFFF0000"/>
        <rFont val="Times New Roman"/>
        <family val="1"/>
        <charset val="204"/>
      </rPr>
      <t xml:space="preserve"> 21,7%</t>
    </r>
  </si>
  <si>
    <r>
      <t xml:space="preserve">В 5 задании не указана единица измерения, </t>
    </r>
    <r>
      <rPr>
        <sz val="12"/>
        <color rgb="FFFF0000"/>
        <rFont val="Times New Roman"/>
        <family val="1"/>
        <charset val="204"/>
      </rPr>
      <t>13,3%</t>
    </r>
  </si>
  <si>
    <r>
      <t xml:space="preserve">Ошибки </t>
    </r>
    <r>
      <rPr>
        <sz val="12"/>
        <color rgb="FFFF0000"/>
        <rFont val="Times New Roman"/>
        <family val="1"/>
        <charset val="204"/>
      </rPr>
      <t>20,6%</t>
    </r>
  </si>
  <si>
    <r>
      <t xml:space="preserve">ошибки в подсчетах и оценивании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</si>
  <si>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20%</t>
    </r>
  </si>
  <si>
    <r>
      <t>Ошибки в оценивании</t>
    </r>
    <r>
      <rPr>
        <sz val="12"/>
        <color rgb="FFFF0000"/>
        <rFont val="Times New Roman"/>
        <family val="1"/>
        <charset val="204"/>
      </rPr>
      <t xml:space="preserve"> 21,4%</t>
    </r>
  </si>
  <si>
    <r>
      <t xml:space="preserve">Допущены арифметические ошибки </t>
    </r>
    <r>
      <rPr>
        <sz val="12"/>
        <color rgb="FFFF0000"/>
        <rFont val="Times New Roman"/>
        <family val="1"/>
        <charset val="204"/>
      </rPr>
      <t>20,9%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</si>
  <si>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20,5%</t>
    </r>
  </si>
  <si>
    <r>
      <t xml:space="preserve">Ошибки в оценивании и подсчете баллов </t>
    </r>
    <r>
      <rPr>
        <sz val="12"/>
        <color rgb="FFFF0000"/>
        <rFont val="Times New Roman"/>
        <family val="1"/>
        <charset val="204"/>
      </rPr>
      <t>20,5%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</si>
  <si>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23,3%</t>
    </r>
  </si>
  <si>
    <r>
      <t xml:space="preserve">Грамматические и орфографические ошибки </t>
    </r>
    <r>
      <rPr>
        <sz val="12"/>
        <color rgb="FFFF0000"/>
        <rFont val="Times New Roman"/>
        <family val="1"/>
        <charset val="204"/>
      </rPr>
      <t>35,7%</t>
    </r>
  </si>
  <si>
    <r>
      <t xml:space="preserve">пунктационные и орфографические ошибки, ошибки в разборах, ударениях, </t>
    </r>
    <r>
      <rPr>
        <sz val="12"/>
        <color rgb="FFFF0000"/>
        <rFont val="Times New Roman"/>
        <family val="1"/>
        <charset val="204"/>
      </rPr>
      <t>33,3%</t>
    </r>
  </si>
  <si>
    <r>
      <rPr>
        <b/>
        <sz val="12"/>
        <color theme="1"/>
        <rFont val="Times New Roman"/>
        <family val="1"/>
        <charset val="204"/>
      </rPr>
      <t>Понижение:</t>
    </r>
    <r>
      <rPr>
        <sz val="12"/>
        <color theme="1"/>
        <rFont val="Times New Roman"/>
        <family val="1"/>
        <charset val="204"/>
      </rPr>
      <t xml:space="preserve"> Допущены орфографические ошибки, </t>
    </r>
    <r>
      <rPr>
        <b/>
        <sz val="12"/>
        <color theme="1"/>
        <rFont val="Times New Roman"/>
        <family val="1"/>
        <charset val="204"/>
      </rPr>
      <t>Повышение:</t>
    </r>
    <r>
      <rPr>
        <sz val="12"/>
        <color theme="1"/>
        <rFont val="Times New Roman"/>
        <family val="1"/>
        <charset val="204"/>
      </rPr>
      <t xml:space="preserve"> дан правильный ответ и допущено не более 3 описок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</si>
  <si>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33,3%</t>
    </r>
  </si>
  <si>
    <r>
      <t xml:space="preserve">Ошибки в разборах </t>
    </r>
    <r>
      <rPr>
        <sz val="12"/>
        <color rgb="FFFF0000"/>
        <rFont val="Times New Roman"/>
        <family val="1"/>
        <charset val="204"/>
      </rPr>
      <t>21,1%</t>
    </r>
  </si>
  <si>
    <r>
      <t xml:space="preserve">Дописки и ошибки, ошибки в оценивании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</si>
  <si>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21,4%</t>
    </r>
  </si>
  <si>
    <r>
      <t xml:space="preserve">Неправильно сняты баллы за К2.  </t>
    </r>
    <r>
      <rPr>
        <sz val="12"/>
        <color rgb="FFFF0000"/>
        <rFont val="Times New Roman"/>
        <family val="1"/>
        <charset val="204"/>
      </rPr>
      <t>12,5%</t>
    </r>
  </si>
  <si>
    <r>
      <rPr>
        <b/>
        <sz val="12"/>
        <color theme="1"/>
        <rFont val="Times New Roman"/>
        <family val="1"/>
        <charset val="204"/>
      </rPr>
      <t>Повышение:</t>
    </r>
    <r>
      <rPr>
        <sz val="12"/>
        <color theme="1"/>
        <rFont val="Times New Roman"/>
        <family val="1"/>
        <charset val="204"/>
      </rPr>
      <t xml:space="preserve"> неправильный подсчет баллов, </t>
    </r>
    <r>
      <rPr>
        <b/>
        <sz val="12"/>
        <color theme="1"/>
        <rFont val="Times New Roman"/>
        <family val="1"/>
        <charset val="204"/>
      </rPr>
      <t>Понижение:</t>
    </r>
    <r>
      <rPr>
        <sz val="12"/>
        <color theme="1"/>
        <rFont val="Times New Roman"/>
        <family val="1"/>
        <charset val="204"/>
      </rPr>
      <t xml:space="preserve"> неправильно определена основная мысль, орфографические и пунктационные ошибки, нет обязательной части речи. </t>
    </r>
    <r>
      <rPr>
        <sz val="12"/>
        <color rgb="FFFF0000"/>
        <rFont val="Times New Roman"/>
        <family val="1"/>
        <charset val="204"/>
      </rPr>
      <t>23,3%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</si>
  <si>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21,4%</t>
    </r>
  </si>
  <si>
    <r>
      <t>ошибки в пострении предложения, не указан тип предложения</t>
    </r>
    <r>
      <rPr>
        <sz val="12"/>
        <color rgb="FFFF0000"/>
        <rFont val="Times New Roman"/>
        <family val="1"/>
        <charset val="204"/>
      </rPr>
      <t xml:space="preserve"> 22,2%</t>
    </r>
  </si>
  <si>
    <r>
      <t xml:space="preserve">орфографические и грамматические ошибки, ошибки в схеме </t>
    </r>
    <r>
      <rPr>
        <sz val="12"/>
        <color rgb="FFFF0000"/>
        <rFont val="Times New Roman"/>
        <family val="1"/>
        <charset val="204"/>
      </rPr>
      <t>15,4%</t>
    </r>
  </si>
  <si>
    <r>
      <t xml:space="preserve">ошибки в оценивании, </t>
    </r>
    <r>
      <rPr>
        <sz val="12"/>
        <color rgb="FFFF0000"/>
        <rFont val="Times New Roman"/>
        <family val="1"/>
        <charset val="204"/>
      </rPr>
      <t>100%</t>
    </r>
  </si>
  <si>
    <r>
      <t xml:space="preserve">мысль сформулирована недостаточно полно, ошибки в разборе слова по составу, орфографические ошибки </t>
    </r>
    <r>
      <rPr>
        <sz val="12"/>
        <color rgb="FFFF0000"/>
        <rFont val="Times New Roman"/>
        <family val="1"/>
        <charset val="204"/>
      </rPr>
      <t>22%</t>
    </r>
  </si>
  <si>
    <r>
      <t xml:space="preserve">Несоответствие выставленных баллов согласно критериям </t>
    </r>
    <r>
      <rPr>
        <sz val="12"/>
        <color rgb="FFFF0000"/>
        <rFont val="Times New Roman"/>
        <family val="1"/>
        <charset val="204"/>
      </rPr>
      <t>14,5%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</si>
  <si>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19,6%</t>
    </r>
  </si>
  <si>
    <r>
      <t xml:space="preserve">Ошибки в оценивании, не все ошибки учтены </t>
    </r>
    <r>
      <rPr>
        <sz val="12"/>
        <color rgb="FFFF0000"/>
        <rFont val="Times New Roman"/>
        <family val="1"/>
        <charset val="204"/>
      </rPr>
      <t>26,8%</t>
    </r>
  </si>
  <si>
    <r>
      <t xml:space="preserve">Неверно оценено задание 10, </t>
    </r>
    <r>
      <rPr>
        <sz val="12"/>
        <color rgb="FFFF0000"/>
        <rFont val="Times New Roman"/>
        <family val="1"/>
        <charset val="204"/>
      </rPr>
      <t>18,7%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</si>
  <si>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21,1%</t>
    </r>
  </si>
  <si>
    <r>
      <t xml:space="preserve">арифметические ошибки, фигура построена неправильно, описка </t>
    </r>
    <r>
      <rPr>
        <sz val="12"/>
        <color rgb="FFFF0000"/>
        <rFont val="Times New Roman"/>
        <family val="1"/>
        <charset val="204"/>
      </rPr>
      <t>46,2%</t>
    </r>
  </si>
  <si>
    <r>
      <t xml:space="preserve">арифметическая ошибка, задание не выполнено </t>
    </r>
    <r>
      <rPr>
        <sz val="12"/>
        <color rgb="FFFF0000"/>
        <rFont val="Times New Roman"/>
        <family val="1"/>
        <charset val="204"/>
      </rPr>
      <t>33,3%</t>
    </r>
  </si>
  <si>
    <r>
      <t xml:space="preserve">Ошибки в оценивании. Вычислительная ошибка. </t>
    </r>
    <r>
      <rPr>
        <sz val="12"/>
        <color rgb="FFFF0000"/>
        <rFont val="Times New Roman"/>
        <family val="1"/>
        <charset val="204"/>
      </rPr>
      <t>100%</t>
    </r>
  </si>
  <si>
    <r>
      <t xml:space="preserve">Арифметические ошибки в вычислениях, ошибки в оценивании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</si>
  <si>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34,4%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</si>
  <si>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21,3%</t>
    </r>
  </si>
  <si>
    <r>
      <t xml:space="preserve">неверный ответ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</si>
  <si>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16,7%</t>
    </r>
  </si>
  <si>
    <r>
      <t xml:space="preserve">Недостаточно выполнены вычисления, </t>
    </r>
    <r>
      <rPr>
        <sz val="12"/>
        <color rgb="FFFF0000"/>
        <rFont val="Times New Roman"/>
        <family val="1"/>
        <charset val="204"/>
      </rPr>
      <t>23,1%</t>
    </r>
  </si>
  <si>
    <r>
      <t>Ошибки в оценивании</t>
    </r>
    <r>
      <rPr>
        <sz val="12"/>
        <color rgb="FFFF0000"/>
        <rFont val="Times New Roman"/>
        <family val="1"/>
        <charset val="204"/>
      </rPr>
      <t xml:space="preserve"> 18,4%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</si>
  <si>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18,5%</t>
    </r>
  </si>
  <si>
    <r>
      <t xml:space="preserve">Речевой недочет, основная мысль определена недостаточно полно, предложение построено неправильно, ошибки в пунктах плана </t>
    </r>
    <r>
      <rPr>
        <sz val="12"/>
        <color rgb="FFFF0000"/>
        <rFont val="Times New Roman"/>
        <family val="1"/>
        <charset val="204"/>
      </rPr>
      <t>23%</t>
    </r>
  </si>
  <si>
    <r>
      <t xml:space="preserve">не обозначены части речи, значение фразеологизма объяснено верно </t>
    </r>
    <r>
      <rPr>
        <sz val="12"/>
        <color rgb="FFFF0000"/>
        <rFont val="Times New Roman"/>
        <family val="1"/>
        <charset val="204"/>
      </rPr>
      <t>53,8%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</si>
  <si>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16,7%</t>
    </r>
  </si>
  <si>
    <r>
      <t xml:space="preserve">Словообразовательный разбор выполнен неверно, в синтаксическом разборе неправильно указана часть речи, пунктационные ошибки, неправильный подбор синонимов, неправильно определена основная мысль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</si>
  <si>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ошибки в оценивании, </t>
    </r>
    <r>
      <rPr>
        <sz val="12"/>
        <color rgb="FFFF0000"/>
        <rFont val="Times New Roman"/>
        <family val="1"/>
        <charset val="204"/>
      </rPr>
      <t>50%</t>
    </r>
  </si>
  <si>
    <r>
      <t xml:space="preserve">Ошибки в оенивании </t>
    </r>
    <r>
      <rPr>
        <sz val="12"/>
        <color rgb="FFFF0000"/>
        <rFont val="Times New Roman"/>
        <family val="1"/>
        <charset val="204"/>
      </rPr>
      <t>23%</t>
    </r>
  </si>
  <si>
    <r>
      <t xml:space="preserve">орфографические и пунктацонные ошибки, неполный ответ, микротема неверно, основная мысль определена неверно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</si>
  <si>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ошибки в оценивании, </t>
    </r>
    <r>
      <rPr>
        <sz val="12"/>
        <color rgb="FFFF0000"/>
        <rFont val="Times New Roman"/>
        <family val="1"/>
        <charset val="204"/>
      </rPr>
      <t>23%</t>
    </r>
  </si>
  <si>
    <r>
      <t xml:space="preserve">Допущено более 5 орфографических ошибок </t>
    </r>
    <r>
      <rPr>
        <sz val="12"/>
        <color rgb="FFFF0000"/>
        <rFont val="Times New Roman"/>
        <family val="1"/>
        <charset val="204"/>
      </rPr>
      <t>75%</t>
    </r>
  </si>
  <si>
    <r>
      <t xml:space="preserve">Повышение: неправильно посчитаны баллы Понижение: смешение морфемного и словообразовательного разбора, речевой недочет, неверно почсчитаны баллы </t>
    </r>
    <r>
      <rPr>
        <sz val="12"/>
        <color rgb="FFFF0000"/>
        <rFont val="Times New Roman"/>
        <family val="1"/>
        <charset val="204"/>
      </rPr>
      <t>23,3%</t>
    </r>
  </si>
  <si>
    <r>
      <t xml:space="preserve">Недочеты, нет объяснения, неточности в словоупотреблении, нет лексического значения </t>
    </r>
    <r>
      <rPr>
        <sz val="12"/>
        <color rgb="FFFF0000"/>
        <rFont val="Times New Roman"/>
        <family val="1"/>
        <charset val="204"/>
      </rPr>
      <t>19,5%</t>
    </r>
  </si>
  <si>
    <r>
      <t xml:space="preserve">основнаяы мысль определена неверно, задание не выполнено, ошибки </t>
    </r>
    <r>
      <rPr>
        <sz val="12"/>
        <color rgb="FFFF0000"/>
        <rFont val="Times New Roman"/>
        <family val="1"/>
        <charset val="204"/>
      </rPr>
      <t>24,2%</t>
    </r>
  </si>
  <si>
    <r>
      <t xml:space="preserve">не указана характеристика предложения </t>
    </r>
    <r>
      <rPr>
        <sz val="12"/>
        <color rgb="FFFF0000"/>
        <rFont val="Times New Roman"/>
        <family val="1"/>
        <charset val="204"/>
      </rPr>
      <t>100%</t>
    </r>
  </si>
  <si>
    <r>
      <t xml:space="preserve">Несоответствие выставленных баллов согласно критериям, </t>
    </r>
    <r>
      <rPr>
        <sz val="12"/>
        <color rgb="FFFF0000"/>
        <rFont val="Times New Roman"/>
        <family val="1"/>
        <charset val="204"/>
      </rPr>
      <t>23,1%</t>
    </r>
  </si>
  <si>
    <r>
      <rPr>
        <b/>
        <sz val="12"/>
        <color theme="1"/>
        <rFont val="Times New Roman"/>
        <family val="1"/>
        <charset val="204"/>
      </rPr>
      <t>Понижение:</t>
    </r>
    <r>
      <rPr>
        <sz val="12"/>
        <color theme="1"/>
        <rFont val="Times New Roman"/>
        <family val="1"/>
        <charset val="204"/>
      </rPr>
      <t xml:space="preserve"> Снижение по критериям, ошибки в сиснтаксическом разборе слова, частях речи </t>
    </r>
    <r>
      <rPr>
        <b/>
        <sz val="12"/>
        <color theme="1"/>
        <rFont val="Times New Roman"/>
        <family val="1"/>
        <charset val="204"/>
      </rPr>
      <t>Повышение</t>
    </r>
    <r>
      <rPr>
        <sz val="12"/>
        <color theme="1"/>
        <rFont val="Times New Roman"/>
        <family val="1"/>
        <charset val="204"/>
      </rPr>
      <t xml:space="preserve">: составлено предложение с фразеологизмами </t>
    </r>
    <r>
      <rPr>
        <sz val="12"/>
        <color rgb="FFFF0000"/>
        <rFont val="Times New Roman"/>
        <family val="1"/>
        <charset val="204"/>
      </rPr>
      <t>20,4%</t>
    </r>
  </si>
  <si>
    <r>
      <t xml:space="preserve">Ошибки в морфологическом разборе слова, речевые ошибки, неверно определена основная мысль </t>
    </r>
    <r>
      <rPr>
        <sz val="12"/>
        <color rgb="FFFF0000"/>
        <rFont val="Times New Roman"/>
        <family val="1"/>
        <charset val="204"/>
      </rPr>
      <t>20,4%</t>
    </r>
  </si>
  <si>
    <r>
      <t xml:space="preserve">Неправильно перенесен балл </t>
    </r>
    <r>
      <rPr>
        <sz val="12"/>
        <color rgb="FFFF0000"/>
        <rFont val="Times New Roman"/>
        <family val="1"/>
        <charset val="204"/>
      </rPr>
      <t>20,6%</t>
    </r>
  </si>
  <si>
    <r>
      <t xml:space="preserve">Решение недостаточно обосновано </t>
    </r>
    <r>
      <rPr>
        <sz val="12"/>
        <color rgb="FFFF0000"/>
        <rFont val="Times New Roman"/>
        <family val="1"/>
        <charset val="204"/>
      </rPr>
      <t>21,9%</t>
    </r>
  </si>
  <si>
    <r>
      <t>Неправильный ответ в задании №2, ошибки в оценивании,</t>
    </r>
    <r>
      <rPr>
        <sz val="12"/>
        <color rgb="FFFF0000"/>
        <rFont val="Times New Roman"/>
        <family val="1"/>
        <charset val="204"/>
      </rPr>
      <t xml:space="preserve"> 100%</t>
    </r>
  </si>
  <si>
    <r>
      <t>Ошибки в оценивании</t>
    </r>
    <r>
      <rPr>
        <sz val="12"/>
        <color rgb="FFFF0000"/>
        <rFont val="Times New Roman"/>
        <family val="1"/>
        <charset val="204"/>
      </rPr>
      <t xml:space="preserve"> 50%</t>
    </r>
  </si>
  <si>
    <r>
      <t xml:space="preserve">нет пояснений к решению </t>
    </r>
    <r>
      <rPr>
        <sz val="12"/>
        <color rgb="FFFF0000"/>
        <rFont val="Times New Roman"/>
        <family val="1"/>
        <charset val="204"/>
      </rPr>
      <t>100%</t>
    </r>
  </si>
  <si>
    <r>
      <t xml:space="preserve">Решение недостаточно обосновано </t>
    </r>
    <r>
      <rPr>
        <sz val="12"/>
        <color rgb="FFFF0000"/>
        <rFont val="Times New Roman"/>
        <family val="1"/>
        <charset val="204"/>
      </rPr>
      <t>22,2%</t>
    </r>
  </si>
  <si>
    <r>
      <t xml:space="preserve">вычислительные ошибки, неверное решение, решение не обосновано </t>
    </r>
    <r>
      <rPr>
        <sz val="12"/>
        <color rgb="FFFF0000"/>
        <rFont val="Times New Roman"/>
        <family val="1"/>
        <charset val="204"/>
      </rPr>
      <t>20%</t>
    </r>
  </si>
  <si>
    <r>
      <t>Ошибки в оценивании</t>
    </r>
    <r>
      <rPr>
        <sz val="12"/>
        <color rgb="FFFF0000"/>
        <rFont val="Times New Roman"/>
        <family val="1"/>
        <charset val="204"/>
      </rPr>
      <t xml:space="preserve"> 23%</t>
    </r>
  </si>
  <si>
    <r>
      <t xml:space="preserve">не соответствует критерию проверки </t>
    </r>
    <r>
      <rPr>
        <sz val="12"/>
        <color rgb="FFFF0000"/>
        <rFont val="Times New Roman"/>
        <family val="1"/>
        <charset val="204"/>
      </rPr>
      <t>22%</t>
    </r>
  </si>
  <si>
    <r>
      <t>вычислительная ошибка, неверная запись ответа</t>
    </r>
    <r>
      <rPr>
        <sz val="12"/>
        <color rgb="FFFF0000"/>
        <rFont val="Times New Roman"/>
        <family val="1"/>
        <charset val="204"/>
      </rPr>
      <t xml:space="preserve"> 21,3%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</si>
  <si>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22%</t>
    </r>
  </si>
  <si>
    <r>
      <t xml:space="preserve">недостаточное обоснование, ошибки в оценивании </t>
    </r>
    <r>
      <rPr>
        <sz val="12"/>
        <color rgb="FFFF0000"/>
        <rFont val="Times New Roman"/>
        <family val="1"/>
        <charset val="204"/>
      </rPr>
      <t>100%</t>
    </r>
  </si>
  <si>
    <r>
      <rPr>
        <b/>
        <sz val="12"/>
        <color theme="1"/>
        <rFont val="Times New Roman"/>
        <family val="1"/>
        <charset val="204"/>
      </rPr>
      <t>Повышение</t>
    </r>
    <r>
      <rPr>
        <sz val="12"/>
        <color theme="1"/>
        <rFont val="Times New Roman"/>
        <family val="1"/>
        <charset val="204"/>
      </rPr>
      <t xml:space="preserve">: в задании дан верный ответ и обоснование </t>
    </r>
    <r>
      <rPr>
        <b/>
        <sz val="12"/>
        <color theme="1"/>
        <rFont val="Times New Roman"/>
        <family val="1"/>
        <charset val="204"/>
      </rPr>
      <t>Понижение</t>
    </r>
    <r>
      <rPr>
        <sz val="12"/>
        <color theme="1"/>
        <rFont val="Times New Roman"/>
        <family val="1"/>
        <charset val="204"/>
      </rPr>
      <t xml:space="preserve">: потеря знака, неверное решение </t>
    </r>
    <r>
      <rPr>
        <sz val="12"/>
        <color rgb="FFFF0000"/>
        <rFont val="Times New Roman"/>
        <family val="1"/>
        <charset val="204"/>
      </rPr>
      <t>20,8%</t>
    </r>
  </si>
  <si>
    <r>
      <t xml:space="preserve">Решения не соответствуют критериям или неверны, неверно нарисована фигура </t>
    </r>
    <r>
      <rPr>
        <sz val="12"/>
        <color rgb="FFFF0000"/>
        <rFont val="Times New Roman"/>
        <family val="1"/>
        <charset val="204"/>
      </rPr>
      <t>24,5%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</si>
  <si>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20,4%</t>
    </r>
  </si>
  <si>
    <r>
      <t xml:space="preserve">Ошибка в подсчетах    </t>
    </r>
    <r>
      <rPr>
        <sz val="12"/>
        <color rgb="FFFF0000"/>
        <rFont val="Times New Roman"/>
        <family val="1"/>
        <charset val="204"/>
      </rPr>
      <t xml:space="preserve"> 20,3%</t>
    </r>
  </si>
  <si>
    <r>
      <t>Допущена орфографичес кая ошибка, речевой недочет и грамматическая ошибка</t>
    </r>
    <r>
      <rPr>
        <sz val="12"/>
        <color rgb="FFFF0000"/>
        <rFont val="Times New Roman"/>
        <family val="1"/>
        <charset val="204"/>
      </rPr>
      <t xml:space="preserve"> 22,8%</t>
    </r>
  </si>
  <si>
    <r>
      <t xml:space="preserve">не обозначены части речи, грамматические ошибки </t>
    </r>
    <r>
      <rPr>
        <sz val="12"/>
        <color rgb="FFFF0000"/>
        <rFont val="Times New Roman"/>
        <family val="1"/>
        <charset val="204"/>
      </rPr>
      <t>66,7%</t>
    </r>
  </si>
  <si>
    <r>
      <t xml:space="preserve">неполное обоснование, основная мысль определена недостаточно полно, неточности в объяснении пословицы, ошибки в словах и разборах </t>
    </r>
    <r>
      <rPr>
        <sz val="12"/>
        <color rgb="FFFF0000"/>
        <rFont val="Times New Roman"/>
        <family val="1"/>
        <charset val="204"/>
      </rPr>
      <t>28,9%</t>
    </r>
  </si>
  <si>
    <r>
      <t xml:space="preserve">2К4 поставлено 3 балла, т.к.задание выполнено безошибочно, 12- лексическое значение слова определено неверно (0 баллов); К-12 - неверно объяснено лексическое значение слова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</si>
  <si>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33,3%</t>
    </r>
  </si>
  <si>
    <r>
      <t xml:space="preserve">пунктационные, орфографические ошибки, неточности в объяснении, ошибки в разборах </t>
    </r>
    <r>
      <rPr>
        <sz val="12"/>
        <color rgb="FFFF0000"/>
        <rFont val="Times New Roman"/>
        <family val="1"/>
        <charset val="204"/>
      </rPr>
      <t>18,5%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</si>
  <si>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25%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</si>
  <si>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23%</t>
    </r>
  </si>
  <si>
    <r>
      <rPr>
        <b/>
        <sz val="12"/>
        <color theme="1"/>
        <rFont val="Times New Roman"/>
        <family val="1"/>
        <charset val="204"/>
      </rPr>
      <t>Повышение</t>
    </r>
    <r>
      <rPr>
        <sz val="12"/>
        <color theme="1"/>
        <rFont val="Times New Roman"/>
        <family val="1"/>
        <charset val="204"/>
      </rPr>
      <t xml:space="preserve">: нет орфографических ошибок </t>
    </r>
    <r>
      <rPr>
        <b/>
        <sz val="12"/>
        <color theme="1"/>
        <rFont val="Times New Roman"/>
        <family val="1"/>
        <charset val="204"/>
      </rPr>
      <t>Понижение:</t>
    </r>
    <r>
      <rPr>
        <sz val="12"/>
        <color theme="1"/>
        <rFont val="Times New Roman"/>
        <family val="1"/>
        <charset val="204"/>
      </rPr>
      <t xml:space="preserve"> ошибки в синтаксическом и морфологическом разборе слова, пунктационные ошибки</t>
    </r>
    <r>
      <rPr>
        <sz val="12"/>
        <color rgb="FFFF0000"/>
        <rFont val="Times New Roman"/>
        <family val="1"/>
        <charset val="204"/>
      </rPr>
      <t xml:space="preserve"> 42,9%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</si>
  <si>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24%</t>
    </r>
  </si>
  <si>
    <r>
      <t xml:space="preserve">задание выполнено на меньший балл </t>
    </r>
    <r>
      <rPr>
        <sz val="12"/>
        <color rgb="FFFF0000"/>
        <rFont val="Times New Roman"/>
        <family val="1"/>
        <charset val="204"/>
      </rPr>
      <t>22,6%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</si>
  <si>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100%</t>
    </r>
  </si>
  <si>
    <r>
      <t xml:space="preserve">Несоответствие выставленных баллов согласно критериям </t>
    </r>
    <r>
      <rPr>
        <sz val="12"/>
        <color rgb="FFFF0000"/>
        <rFont val="Times New Roman"/>
        <family val="1"/>
        <charset val="204"/>
      </rPr>
      <t>19%</t>
    </r>
  </si>
  <si>
    <r>
      <t xml:space="preserve">Не учтены ошибки в ответе, ошибки в словообразовании, пунктационные ошибки, недописана характеристика предмета, ошибки в обозначении частей речи </t>
    </r>
    <r>
      <rPr>
        <sz val="12"/>
        <color rgb="FFFF0000"/>
        <rFont val="Times New Roman"/>
        <family val="1"/>
        <charset val="204"/>
      </rPr>
      <t>19,2%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</si>
  <si>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21,5%</t>
    </r>
  </si>
  <si>
    <r>
      <t>Неверно оценено задание 14</t>
    </r>
    <r>
      <rPr>
        <sz val="12"/>
        <color rgb="FFFF0000"/>
        <rFont val="Times New Roman"/>
        <family val="1"/>
        <charset val="204"/>
      </rPr>
      <t xml:space="preserve"> 18%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</si>
  <si>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20%</t>
    </r>
  </si>
  <si>
    <r>
      <t xml:space="preserve">Неверное обоснование, ошибки в оценивании </t>
    </r>
    <r>
      <rPr>
        <sz val="12"/>
        <color rgb="FFFF0000"/>
        <rFont val="Times New Roman"/>
        <family val="1"/>
        <charset val="204"/>
      </rPr>
      <t>29,6%</t>
    </r>
  </si>
  <si>
    <r>
      <t xml:space="preserve">описка, неверное решение, неверное обозначение, положение точки на отрезке неправильное </t>
    </r>
    <r>
      <rPr>
        <sz val="12"/>
        <color rgb="FFFF0000"/>
        <rFont val="Times New Roman"/>
        <family val="1"/>
        <charset val="204"/>
      </rPr>
      <t>58,3%</t>
    </r>
  </si>
  <si>
    <r>
      <t xml:space="preserve">Ошибки в обозначении точек </t>
    </r>
    <r>
      <rPr>
        <sz val="12"/>
        <color rgb="FFFF0000"/>
        <rFont val="Times New Roman"/>
        <family val="1"/>
        <charset val="204"/>
      </rPr>
      <t>32,4%</t>
    </r>
  </si>
  <si>
    <r>
      <t xml:space="preserve">№15 график построен неправильно </t>
    </r>
    <r>
      <rPr>
        <sz val="12"/>
        <color rgb="FFFF0000"/>
        <rFont val="Times New Roman"/>
        <family val="1"/>
        <charset val="204"/>
      </rPr>
      <t>100%</t>
    </r>
  </si>
  <si>
    <r>
      <t xml:space="preserve">Пропущена ошибка </t>
    </r>
    <r>
      <rPr>
        <sz val="12"/>
        <color rgb="FFFF0000"/>
        <rFont val="Times New Roman"/>
        <family val="1"/>
        <charset val="204"/>
      </rPr>
      <t>28,6%</t>
    </r>
  </si>
  <si>
    <r>
      <t>Ошибки в оценивании</t>
    </r>
    <r>
      <rPr>
        <sz val="12"/>
        <color rgb="FFFF0000"/>
        <rFont val="Times New Roman"/>
        <family val="1"/>
        <charset val="204"/>
      </rPr>
      <t xml:space="preserve"> 22,4%</t>
    </r>
  </si>
  <si>
    <r>
      <t xml:space="preserve">Ошибки в оценивании по критериям </t>
    </r>
    <r>
      <rPr>
        <sz val="12"/>
        <color rgb="FFFF0000"/>
        <rFont val="Times New Roman"/>
        <family val="1"/>
        <charset val="204"/>
      </rPr>
      <t>21,9%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</si>
  <si>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21,3%</t>
    </r>
  </si>
  <si>
    <r>
      <t xml:space="preserve">неверное решение, не соответствует критериям, вычислительная ошибка, ошибки в оценивании </t>
    </r>
    <r>
      <rPr>
        <sz val="12"/>
        <color rgb="FFFF0000"/>
        <rFont val="Times New Roman"/>
        <family val="1"/>
        <charset val="204"/>
      </rPr>
      <t>24,4%</t>
    </r>
  </si>
  <si>
    <r>
      <t xml:space="preserve">неверное решение, неверное построение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</si>
  <si>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Ответ должен быть записан в граммах, а не в процентах </t>
    </r>
    <r>
      <rPr>
        <sz val="12"/>
        <color rgb="FFFF0000"/>
        <rFont val="Times New Roman"/>
        <family val="1"/>
        <charset val="204"/>
      </rPr>
      <t>25%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</si>
  <si>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21,8%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</si>
  <si>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20,6%</t>
    </r>
  </si>
  <si>
    <r>
      <t xml:space="preserve">Основная мысль определена недостаточно полно, ошибки, речевой недочет, микротема абзаца не определена </t>
    </r>
    <r>
      <rPr>
        <sz val="12"/>
        <color rgb="FFFF0000"/>
        <rFont val="Times New Roman"/>
        <family val="1"/>
        <charset val="204"/>
      </rPr>
      <t>22,6%</t>
    </r>
  </si>
  <si>
    <r>
      <t xml:space="preserve">не определен тип сказуемого, неверно обозначена часть речи, ошибки в словах, неверно определен тип предложения и основная мысль </t>
    </r>
    <r>
      <rPr>
        <sz val="12"/>
        <color rgb="FFFF0000"/>
        <rFont val="Times New Roman"/>
        <family val="1"/>
        <charset val="204"/>
      </rPr>
      <t>33,3%</t>
    </r>
  </si>
  <si>
    <r>
      <t xml:space="preserve">ошибки в определении члена предложения, микротема определена неверно, обоснование неправильное, пунктационные ошибки, ошибки в разборах </t>
    </r>
    <r>
      <rPr>
        <sz val="12"/>
        <color rgb="FFFF0000"/>
        <rFont val="Times New Roman"/>
        <family val="1"/>
        <charset val="204"/>
      </rPr>
      <t>23,3%</t>
    </r>
  </si>
  <si>
    <r>
      <t xml:space="preserve">Ошибки в синтаксическом разборе слова, пропущен абзац, основная мысль определена неверно, лишняя информация по теме </t>
    </r>
    <r>
      <rPr>
        <sz val="12"/>
        <color rgb="FFFF0000"/>
        <rFont val="Times New Roman"/>
        <family val="1"/>
        <charset val="204"/>
      </rPr>
      <t>100%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</si>
  <si>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19,5%</t>
    </r>
  </si>
  <si>
    <r>
      <t>неполный ответ, ошибки, неполное обоснование</t>
    </r>
    <r>
      <rPr>
        <sz val="12"/>
        <color rgb="FFFF0000"/>
        <rFont val="Times New Roman"/>
        <family val="1"/>
        <charset val="204"/>
      </rPr>
      <t xml:space="preserve"> 100%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</si>
  <si>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21,7%</t>
    </r>
  </si>
  <si>
    <r>
      <t xml:space="preserve">Неполное выполнение задания, неправильное объяснение </t>
    </r>
    <r>
      <rPr>
        <sz val="12"/>
        <color rgb="FFFF0000"/>
        <rFont val="Times New Roman"/>
        <family val="1"/>
        <charset val="204"/>
      </rPr>
      <t>66,7%</t>
    </r>
  </si>
  <si>
    <r>
      <rPr>
        <b/>
        <sz val="12"/>
        <color theme="1"/>
        <rFont val="Times New Roman"/>
        <family val="1"/>
        <charset val="204"/>
      </rPr>
      <t>Повышение</t>
    </r>
    <r>
      <rPr>
        <sz val="12"/>
        <color theme="1"/>
        <rFont val="Times New Roman"/>
        <family val="1"/>
        <charset val="204"/>
      </rPr>
      <t xml:space="preserve">: неправильный подсчет, </t>
    </r>
    <r>
      <rPr>
        <b/>
        <sz val="12"/>
        <color theme="1"/>
        <rFont val="Times New Roman"/>
        <family val="1"/>
        <charset val="204"/>
      </rPr>
      <t xml:space="preserve">Понижение: </t>
    </r>
    <r>
      <rPr>
        <sz val="12"/>
        <color theme="1"/>
        <rFont val="Times New Roman"/>
        <family val="1"/>
        <charset val="204"/>
      </rPr>
      <t>орфографические ошибки, неполный ответ, неполный разбор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20,7%</t>
    </r>
  </si>
  <si>
    <r>
      <t xml:space="preserve">орфографические ошибки, ошибки в оценивании </t>
    </r>
    <r>
      <rPr>
        <sz val="12"/>
        <color rgb="FFFF0000"/>
        <rFont val="Times New Roman"/>
        <family val="1"/>
        <charset val="204"/>
      </rPr>
      <t>20,5%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</si>
  <si>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22,5%</t>
    </r>
  </si>
  <si>
    <r>
      <t xml:space="preserve">снижен балл за неправильное задание/добавлен балл за правильно выполненное задание, ошибки в оценивании </t>
    </r>
    <r>
      <rPr>
        <sz val="12"/>
        <color rgb="FFFF0000"/>
        <rFont val="Times New Roman"/>
        <family val="1"/>
        <charset val="204"/>
      </rPr>
      <t>42,7%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</si>
  <si>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91,7%</t>
    </r>
  </si>
  <si>
    <r>
      <t xml:space="preserve">Несоответсвие выставленных баллов критериям </t>
    </r>
    <r>
      <rPr>
        <sz val="12"/>
        <color rgb="FFFF0000"/>
        <rFont val="Times New Roman"/>
        <family val="1"/>
        <charset val="204"/>
      </rPr>
      <t>20%</t>
    </r>
  </si>
  <si>
    <r>
      <t xml:space="preserve">Ошибки в морфологическом разборе, в определении основной мысли, ошибки в оценивании </t>
    </r>
    <r>
      <rPr>
        <sz val="12"/>
        <color rgb="FFFF0000"/>
        <rFont val="Times New Roman"/>
        <family val="1"/>
        <charset val="204"/>
      </rPr>
      <t>22,8%</t>
    </r>
  </si>
  <si>
    <r>
      <t xml:space="preserve">Неполная характеристика главных и второстепенных членов, описки, орфографические ошибки </t>
    </r>
    <r>
      <rPr>
        <sz val="12"/>
        <color rgb="FFFF0000"/>
        <rFont val="Times New Roman"/>
        <family val="1"/>
        <charset val="204"/>
      </rPr>
      <t>19,8%</t>
    </r>
  </si>
  <si>
    <r>
      <t xml:space="preserve">Неверно оценено задание 19 </t>
    </r>
    <r>
      <rPr>
        <sz val="12"/>
        <color rgb="FFFF0000"/>
        <rFont val="Times New Roman"/>
        <family val="1"/>
        <charset val="204"/>
      </rPr>
      <t>25%</t>
    </r>
  </si>
  <si>
    <r>
      <t xml:space="preserve">Нет ответа на поставленный вопрос, не засчитан верный ответ, ошибки в графике </t>
    </r>
    <r>
      <rPr>
        <sz val="12"/>
        <color rgb="FFFF0000"/>
        <rFont val="Times New Roman"/>
        <family val="1"/>
        <charset val="204"/>
      </rPr>
      <t>20,5%</t>
    </r>
  </si>
  <si>
    <r>
      <t xml:space="preserve">№16 (2) ошибка в построении графика </t>
    </r>
    <r>
      <rPr>
        <sz val="12"/>
        <color rgb="FFFF0000"/>
        <rFont val="Times New Roman"/>
        <family val="1"/>
        <charset val="204"/>
      </rPr>
      <t>100%</t>
    </r>
  </si>
  <si>
    <r>
      <t xml:space="preserve">Вероятность выражается числом от 0 до 1, а не в процентах </t>
    </r>
    <r>
      <rPr>
        <sz val="12"/>
        <color rgb="FFFF0000"/>
        <rFont val="Times New Roman"/>
        <family val="1"/>
        <charset val="204"/>
      </rPr>
      <t>100%</t>
    </r>
  </si>
  <si>
    <r>
      <t xml:space="preserve">пропущена ошибка </t>
    </r>
    <r>
      <rPr>
        <sz val="12"/>
        <color rgb="FFFF0000"/>
        <rFont val="Times New Roman"/>
        <family val="1"/>
        <charset val="204"/>
      </rPr>
      <t>28,6%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</si>
  <si>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21,2%</t>
    </r>
  </si>
  <si>
    <r>
      <t xml:space="preserve">Ошибки в оценивании </t>
    </r>
    <r>
      <rPr>
        <sz val="12"/>
        <color rgb="FFFF0000"/>
        <rFont val="Times New Roman"/>
        <family val="1"/>
        <charset val="204"/>
      </rPr>
      <t>19,4%</t>
    </r>
  </si>
  <si>
    <r>
      <t xml:space="preserve">неверное решение, ошибки в оценивании, </t>
    </r>
    <r>
      <rPr>
        <sz val="12"/>
        <color rgb="FFFF0000"/>
        <rFont val="Times New Roman"/>
        <family val="1"/>
        <charset val="204"/>
      </rPr>
      <t>100%</t>
    </r>
  </si>
  <si>
    <r>
      <t xml:space="preserve">Решение и объяснение верное </t>
    </r>
    <r>
      <rPr>
        <sz val="12"/>
        <color rgb="FFFF0000"/>
        <rFont val="Times New Roman"/>
        <family val="1"/>
        <charset val="204"/>
      </rPr>
      <t>21,1%</t>
    </r>
  </si>
  <si>
    <r>
      <t xml:space="preserve">Решение не соответствует критериям, нет ответа на второй вопрос </t>
    </r>
    <r>
      <rPr>
        <sz val="12"/>
        <color rgb="FFFF0000"/>
        <rFont val="Times New Roman"/>
        <family val="1"/>
        <charset val="204"/>
      </rPr>
      <t>21,7%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</si>
</sst>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EC2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8" borderId="8" xfId="0" applyFill="1" applyBorder="1" applyAlignment="1">
      <alignment horizontal="center"/>
    </xf>
    <xf numFmtId="0" fontId="0" fillId="8" borderId="8" xfId="0" applyFill="1" applyBorder="1" applyAlignment="1">
      <alignment wrapText="1"/>
    </xf>
    <xf numFmtId="0" fontId="0" fillId="8" borderId="9" xfId="0" applyFill="1" applyBorder="1" applyAlignment="1">
      <alignment wrapText="1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8" borderId="13" xfId="0" applyFill="1" applyBorder="1" applyAlignment="1">
      <alignment horizontal="center"/>
    </xf>
    <xf numFmtId="0" fontId="0" fillId="8" borderId="13" xfId="0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18" xfId="0" applyFill="1" applyBorder="1" applyAlignment="1">
      <alignment wrapText="1"/>
    </xf>
    <xf numFmtId="0" fontId="4" fillId="8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" fillId="8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8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0" fontId="0" fillId="8" borderId="10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center" vertical="top"/>
    </xf>
    <xf numFmtId="0" fontId="1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 shrinkToFit="1"/>
    </xf>
    <xf numFmtId="2" fontId="10" fillId="7" borderId="1" xfId="0" applyNumberFormat="1" applyFont="1" applyFill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2" fontId="14" fillId="8" borderId="1" xfId="0" applyNumberFormat="1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right" vertical="center" wrapText="1"/>
    </xf>
    <xf numFmtId="0" fontId="14" fillId="8" borderId="3" xfId="0" applyFont="1" applyFill="1" applyBorder="1" applyAlignment="1">
      <alignment horizontal="right" vertical="center" wrapText="1"/>
    </xf>
    <xf numFmtId="0" fontId="14" fillId="8" borderId="4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10" borderId="1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165" fontId="13" fillId="10" borderId="1" xfId="0" applyNumberFormat="1" applyFont="1" applyFill="1" applyBorder="1" applyAlignment="1">
      <alignment horizontal="center" vertical="center" wrapText="1"/>
    </xf>
    <xf numFmtId="165" fontId="13" fillId="6" borderId="1" xfId="0" applyNumberFormat="1" applyFont="1" applyFill="1" applyBorder="1" applyAlignment="1">
      <alignment horizontal="center" vertical="center" wrapText="1"/>
    </xf>
    <xf numFmtId="9" fontId="13" fillId="10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9" fontId="13" fillId="3" borderId="1" xfId="0" applyNumberFormat="1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9" fontId="13" fillId="6" borderId="1" xfId="0" applyNumberFormat="1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horizontal="center" vertical="center" wrapText="1"/>
    </xf>
    <xf numFmtId="9" fontId="13" fillId="5" borderId="1" xfId="0" applyNumberFormat="1" applyFont="1" applyFill="1" applyBorder="1" applyAlignment="1">
      <alignment horizontal="center" vertical="center" wrapText="1"/>
    </xf>
    <xf numFmtId="9" fontId="13" fillId="5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9">
    <dxf>
      <font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DD7F8"/>
      <color rgb="FFFBD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D5A62-E77C-483B-A7F2-F179AF1A7CF5}">
  <dimension ref="A2:BA83"/>
  <sheetViews>
    <sheetView tabSelected="1" zoomScale="79" zoomScaleNormal="79" workbookViewId="0">
      <pane xSplit="3" ySplit="6" topLeftCell="D7" activePane="bottomRight" state="frozen"/>
      <selection pane="topRight" activeCell="D1" sqref="D1"/>
      <selection pane="bottomLeft" activeCell="A2" sqref="A2"/>
      <selection pane="bottomRight" activeCell="B4" sqref="B4:B6"/>
    </sheetView>
  </sheetViews>
  <sheetFormatPr defaultRowHeight="14.4" x14ac:dyDescent="0.3"/>
  <cols>
    <col min="1" max="1" width="4.109375" style="50" customWidth="1"/>
    <col min="2" max="2" width="22.33203125" customWidth="1"/>
    <col min="3" max="3" width="43.33203125" customWidth="1"/>
    <col min="4" max="4" width="23.6640625" customWidth="1"/>
    <col min="5" max="5" width="13.88671875" style="14" customWidth="1"/>
    <col min="6" max="6" width="12.6640625" style="14" customWidth="1"/>
    <col min="7" max="7" width="10.88671875" style="14" customWidth="1"/>
    <col min="8" max="9" width="10.6640625" style="14" customWidth="1"/>
    <col min="10" max="10" width="46" style="13" customWidth="1"/>
    <col min="11" max="13" width="10.6640625" style="14" customWidth="1"/>
    <col min="14" max="14" width="24.44140625" style="51" customWidth="1"/>
    <col min="15" max="17" width="10.6640625" style="14" customWidth="1"/>
    <col min="18" max="18" width="26.88671875" style="13" customWidth="1"/>
    <col min="19" max="21" width="10.6640625" style="14" customWidth="1"/>
    <col min="22" max="22" width="22.44140625" style="51" customWidth="1"/>
    <col min="23" max="25" width="10.6640625" style="14" customWidth="1"/>
    <col min="26" max="26" width="36.44140625" style="13" customWidth="1"/>
    <col min="27" max="29" width="10.6640625" style="14" customWidth="1"/>
    <col min="30" max="30" width="23.33203125" style="13" customWidth="1"/>
    <col min="31" max="31" width="15.109375" style="53" customWidth="1"/>
    <col min="32" max="33" width="10.6640625" style="53" customWidth="1"/>
    <col min="34" max="34" width="27.109375" style="54" customWidth="1"/>
    <col min="35" max="37" width="10.6640625" style="53" customWidth="1"/>
    <col min="38" max="38" width="23" style="53" customWidth="1"/>
    <col min="39" max="41" width="10.6640625" style="14" customWidth="1"/>
    <col min="42" max="42" width="29.6640625" style="51" customWidth="1"/>
    <col min="43" max="45" width="10.6640625" style="14" customWidth="1"/>
    <col min="46" max="46" width="17.6640625" style="13" customWidth="1"/>
    <col min="47" max="47" width="16.77734375" style="14" customWidth="1"/>
    <col min="48" max="50" width="13.77734375" style="14" customWidth="1"/>
    <col min="51" max="53" width="12.77734375" style="15" customWidth="1"/>
  </cols>
  <sheetData>
    <row r="2" spans="1:53" ht="18" x14ac:dyDescent="0.3">
      <c r="A2" s="73" t="s">
        <v>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4" spans="1:53" ht="15.75" customHeight="1" x14ac:dyDescent="0.3">
      <c r="A4" s="77" t="s">
        <v>0</v>
      </c>
      <c r="B4" s="77" t="s">
        <v>1</v>
      </c>
      <c r="C4" s="78" t="s">
        <v>2</v>
      </c>
      <c r="D4" s="79" t="s">
        <v>67</v>
      </c>
      <c r="E4" s="77" t="s">
        <v>3</v>
      </c>
      <c r="F4" s="77" t="s">
        <v>4</v>
      </c>
      <c r="G4" s="80" t="s">
        <v>39</v>
      </c>
      <c r="H4" s="81"/>
      <c r="I4" s="81"/>
      <c r="J4" s="81"/>
      <c r="K4" s="81"/>
      <c r="L4" s="81"/>
      <c r="M4" s="81"/>
      <c r="N4" s="82"/>
      <c r="O4" s="83" t="s">
        <v>38</v>
      </c>
      <c r="P4" s="84"/>
      <c r="Q4" s="84"/>
      <c r="R4" s="84"/>
      <c r="S4" s="84"/>
      <c r="T4" s="84"/>
      <c r="U4" s="84"/>
      <c r="V4" s="85"/>
      <c r="W4" s="86" t="s">
        <v>40</v>
      </c>
      <c r="X4" s="87"/>
      <c r="Y4" s="87"/>
      <c r="Z4" s="87"/>
      <c r="AA4" s="87"/>
      <c r="AB4" s="87"/>
      <c r="AC4" s="87"/>
      <c r="AD4" s="88"/>
      <c r="AE4" s="89" t="s">
        <v>41</v>
      </c>
      <c r="AF4" s="90"/>
      <c r="AG4" s="90"/>
      <c r="AH4" s="90"/>
      <c r="AI4" s="90"/>
      <c r="AJ4" s="90"/>
      <c r="AK4" s="90"/>
      <c r="AL4" s="91"/>
      <c r="AM4" s="92" t="s">
        <v>42</v>
      </c>
      <c r="AN4" s="93"/>
      <c r="AO4" s="93"/>
      <c r="AP4" s="93"/>
      <c r="AQ4" s="93"/>
      <c r="AR4" s="93"/>
      <c r="AS4" s="93"/>
      <c r="AT4" s="94"/>
      <c r="AU4" s="95" t="s">
        <v>5</v>
      </c>
      <c r="AV4" s="96" t="s">
        <v>6</v>
      </c>
      <c r="AW4" s="96" t="s">
        <v>7</v>
      </c>
      <c r="AX4" s="96" t="s">
        <v>8</v>
      </c>
      <c r="AY4" s="96" t="s">
        <v>9</v>
      </c>
      <c r="AZ4" s="96" t="s">
        <v>10</v>
      </c>
      <c r="BA4" s="96" t="s">
        <v>11</v>
      </c>
    </row>
    <row r="5" spans="1:53" ht="15.6" x14ac:dyDescent="0.3">
      <c r="A5" s="77"/>
      <c r="B5" s="77"/>
      <c r="C5" s="78"/>
      <c r="D5" s="97"/>
      <c r="E5" s="77"/>
      <c r="F5" s="77"/>
      <c r="G5" s="98" t="s">
        <v>12</v>
      </c>
      <c r="H5" s="98"/>
      <c r="I5" s="98"/>
      <c r="J5" s="99" t="s">
        <v>13</v>
      </c>
      <c r="K5" s="98" t="s">
        <v>14</v>
      </c>
      <c r="L5" s="98"/>
      <c r="M5" s="98"/>
      <c r="N5" s="99" t="s">
        <v>13</v>
      </c>
      <c r="O5" s="100" t="s">
        <v>12</v>
      </c>
      <c r="P5" s="100"/>
      <c r="Q5" s="100"/>
      <c r="R5" s="101" t="s">
        <v>13</v>
      </c>
      <c r="S5" s="100" t="s">
        <v>14</v>
      </c>
      <c r="T5" s="100"/>
      <c r="U5" s="100"/>
      <c r="V5" s="101" t="s">
        <v>13</v>
      </c>
      <c r="W5" s="102" t="s">
        <v>12</v>
      </c>
      <c r="X5" s="102"/>
      <c r="Y5" s="102"/>
      <c r="Z5" s="103" t="s">
        <v>13</v>
      </c>
      <c r="AA5" s="102" t="s">
        <v>14</v>
      </c>
      <c r="AB5" s="102"/>
      <c r="AC5" s="102"/>
      <c r="AD5" s="103" t="s">
        <v>13</v>
      </c>
      <c r="AE5" s="104" t="s">
        <v>12</v>
      </c>
      <c r="AF5" s="104"/>
      <c r="AG5" s="104"/>
      <c r="AH5" s="105" t="s">
        <v>13</v>
      </c>
      <c r="AI5" s="104" t="s">
        <v>14</v>
      </c>
      <c r="AJ5" s="104"/>
      <c r="AK5" s="104"/>
      <c r="AL5" s="105" t="s">
        <v>13</v>
      </c>
      <c r="AM5" s="106" t="s">
        <v>12</v>
      </c>
      <c r="AN5" s="106"/>
      <c r="AO5" s="106"/>
      <c r="AP5" s="107" t="s">
        <v>13</v>
      </c>
      <c r="AQ5" s="106" t="s">
        <v>14</v>
      </c>
      <c r="AR5" s="106"/>
      <c r="AS5" s="106"/>
      <c r="AT5" s="107" t="s">
        <v>13</v>
      </c>
      <c r="AU5" s="95"/>
      <c r="AV5" s="96"/>
      <c r="AW5" s="96"/>
      <c r="AX5" s="96"/>
      <c r="AY5" s="96"/>
      <c r="AZ5" s="96"/>
      <c r="BA5" s="96"/>
    </row>
    <row r="6" spans="1:53" ht="60" customHeight="1" x14ac:dyDescent="0.3">
      <c r="A6" s="77"/>
      <c r="B6" s="77"/>
      <c r="C6" s="78"/>
      <c r="D6" s="108"/>
      <c r="E6" s="77"/>
      <c r="F6" s="77"/>
      <c r="G6" s="109" t="s">
        <v>15</v>
      </c>
      <c r="H6" s="110" t="s">
        <v>16</v>
      </c>
      <c r="I6" s="110" t="s">
        <v>17</v>
      </c>
      <c r="J6" s="111"/>
      <c r="K6" s="109" t="s">
        <v>15</v>
      </c>
      <c r="L6" s="110" t="s">
        <v>16</v>
      </c>
      <c r="M6" s="110" t="s">
        <v>17</v>
      </c>
      <c r="N6" s="111"/>
      <c r="O6" s="112" t="s">
        <v>15</v>
      </c>
      <c r="P6" s="113" t="s">
        <v>16</v>
      </c>
      <c r="Q6" s="113" t="s">
        <v>17</v>
      </c>
      <c r="R6" s="114"/>
      <c r="S6" s="112" t="s">
        <v>15</v>
      </c>
      <c r="T6" s="113" t="s">
        <v>16</v>
      </c>
      <c r="U6" s="113" t="s">
        <v>17</v>
      </c>
      <c r="V6" s="114"/>
      <c r="W6" s="115" t="s">
        <v>15</v>
      </c>
      <c r="X6" s="116" t="s">
        <v>16</v>
      </c>
      <c r="Y6" s="116" t="s">
        <v>17</v>
      </c>
      <c r="Z6" s="117"/>
      <c r="AA6" s="115" t="s">
        <v>15</v>
      </c>
      <c r="AB6" s="116" t="s">
        <v>16</v>
      </c>
      <c r="AC6" s="116" t="s">
        <v>17</v>
      </c>
      <c r="AD6" s="117"/>
      <c r="AE6" s="118" t="s">
        <v>15</v>
      </c>
      <c r="AF6" s="119" t="s">
        <v>16</v>
      </c>
      <c r="AG6" s="119" t="s">
        <v>17</v>
      </c>
      <c r="AH6" s="120"/>
      <c r="AI6" s="118" t="s">
        <v>15</v>
      </c>
      <c r="AJ6" s="119" t="s">
        <v>16</v>
      </c>
      <c r="AK6" s="119" t="s">
        <v>17</v>
      </c>
      <c r="AL6" s="120"/>
      <c r="AM6" s="121" t="s">
        <v>15</v>
      </c>
      <c r="AN6" s="122" t="s">
        <v>16</v>
      </c>
      <c r="AO6" s="122" t="s">
        <v>17</v>
      </c>
      <c r="AP6" s="123"/>
      <c r="AQ6" s="121" t="s">
        <v>15</v>
      </c>
      <c r="AR6" s="122" t="s">
        <v>16</v>
      </c>
      <c r="AS6" s="122" t="s">
        <v>17</v>
      </c>
      <c r="AT6" s="123"/>
      <c r="AU6" s="95"/>
      <c r="AV6" s="96"/>
      <c r="AW6" s="96"/>
      <c r="AX6" s="96"/>
      <c r="AY6" s="96"/>
      <c r="AZ6" s="96"/>
      <c r="BA6" s="96"/>
    </row>
    <row r="7" spans="1:53" ht="46.8" x14ac:dyDescent="0.3">
      <c r="A7" s="71">
        <v>1</v>
      </c>
      <c r="B7" s="68" t="s">
        <v>18</v>
      </c>
      <c r="C7" s="69" t="s">
        <v>43</v>
      </c>
      <c r="D7" s="143" t="s">
        <v>76</v>
      </c>
      <c r="E7" s="132">
        <v>4</v>
      </c>
      <c r="F7" s="132">
        <v>10</v>
      </c>
      <c r="G7" s="110">
        <v>7</v>
      </c>
      <c r="H7" s="110">
        <v>1</v>
      </c>
      <c r="I7" s="110">
        <v>2</v>
      </c>
      <c r="J7" s="146" t="s">
        <v>82</v>
      </c>
      <c r="K7" s="110">
        <v>9</v>
      </c>
      <c r="L7" s="110">
        <v>0</v>
      </c>
      <c r="M7" s="110">
        <v>1</v>
      </c>
      <c r="N7" s="110" t="s">
        <v>102</v>
      </c>
      <c r="O7" s="113">
        <v>2</v>
      </c>
      <c r="P7" s="113">
        <v>0</v>
      </c>
      <c r="Q7" s="113">
        <v>6</v>
      </c>
      <c r="R7" s="113" t="s">
        <v>116</v>
      </c>
      <c r="S7" s="113">
        <v>5</v>
      </c>
      <c r="T7" s="113">
        <v>0</v>
      </c>
      <c r="U7" s="113">
        <v>1</v>
      </c>
      <c r="V7" s="146" t="s">
        <v>136</v>
      </c>
      <c r="W7" s="116">
        <v>1</v>
      </c>
      <c r="X7" s="116">
        <v>0</v>
      </c>
      <c r="Y7" s="116">
        <v>6</v>
      </c>
      <c r="Z7" s="146" t="s">
        <v>147</v>
      </c>
      <c r="AA7" s="116">
        <v>6</v>
      </c>
      <c r="AB7" s="116">
        <v>0</v>
      </c>
      <c r="AC7" s="116">
        <v>1</v>
      </c>
      <c r="AD7" s="116" t="s">
        <v>165</v>
      </c>
      <c r="AE7" s="138">
        <v>5</v>
      </c>
      <c r="AF7" s="138">
        <v>0</v>
      </c>
      <c r="AG7" s="138">
        <v>5</v>
      </c>
      <c r="AH7" s="119" t="s">
        <v>179</v>
      </c>
      <c r="AI7" s="119">
        <v>8</v>
      </c>
      <c r="AJ7" s="119">
        <v>1</v>
      </c>
      <c r="AK7" s="119">
        <v>0</v>
      </c>
      <c r="AL7" s="146" t="s">
        <v>196</v>
      </c>
      <c r="AM7" s="122">
        <v>1</v>
      </c>
      <c r="AN7" s="122">
        <v>0</v>
      </c>
      <c r="AO7" s="122">
        <v>8</v>
      </c>
      <c r="AP7" s="147" t="s">
        <v>128</v>
      </c>
      <c r="AQ7" s="122">
        <v>8</v>
      </c>
      <c r="AR7" s="122">
        <v>1</v>
      </c>
      <c r="AS7" s="122">
        <v>0</v>
      </c>
      <c r="AT7" s="147" t="s">
        <v>227</v>
      </c>
      <c r="AU7" s="140">
        <f>G7+H7+I7+K7+L7+M7+O7+P7+Q7+S7+T7+U7+W7+X7+Y7+AA7+AB7+AC7+AE7+AF7+AG7+AI7+AJ7+AK7+AM7+AN7+AO7+AQ7+AR7+AS7</f>
        <v>85</v>
      </c>
      <c r="AV7" s="140">
        <f>G7+K7+O7+S7+W7+AA7+AE7+AI7+AM7+AQ7</f>
        <v>52</v>
      </c>
      <c r="AW7" s="140">
        <f>H7+L7+P7+T7+X7+AB7+AF7+AJ7+AN7+AR7</f>
        <v>3</v>
      </c>
      <c r="AX7" s="140">
        <f>I7+M7+Q7+U7+Y7+AC7+AG7+AK7+AO7+AS7</f>
        <v>30</v>
      </c>
      <c r="AY7" s="141">
        <f>AV7*100/AU7</f>
        <v>61.176470588235297</v>
      </c>
      <c r="AZ7" s="141">
        <f>AW7*100/AU7</f>
        <v>3.5294117647058822</v>
      </c>
      <c r="BA7" s="141">
        <f>AX7*100/AU7</f>
        <v>35.294117647058826</v>
      </c>
    </row>
    <row r="8" spans="1:53" ht="46.8" x14ac:dyDescent="0.3">
      <c r="A8" s="71">
        <v>2</v>
      </c>
      <c r="B8" s="68" t="s">
        <v>18</v>
      </c>
      <c r="C8" s="69" t="s">
        <v>44</v>
      </c>
      <c r="D8" s="143" t="s">
        <v>76</v>
      </c>
      <c r="E8" s="132">
        <v>5</v>
      </c>
      <c r="F8" s="132">
        <v>10</v>
      </c>
      <c r="G8" s="110">
        <v>3</v>
      </c>
      <c r="H8" s="110">
        <v>1</v>
      </c>
      <c r="I8" s="110">
        <v>5</v>
      </c>
      <c r="J8" s="146" t="s">
        <v>83</v>
      </c>
      <c r="K8" s="110">
        <v>8</v>
      </c>
      <c r="L8" s="110">
        <v>1</v>
      </c>
      <c r="M8" s="110">
        <v>1</v>
      </c>
      <c r="N8" s="110" t="s">
        <v>103</v>
      </c>
      <c r="O8" s="113">
        <v>11</v>
      </c>
      <c r="P8" s="113">
        <v>2</v>
      </c>
      <c r="Q8" s="113">
        <v>2</v>
      </c>
      <c r="R8" s="113" t="s">
        <v>117</v>
      </c>
      <c r="S8" s="113">
        <v>14</v>
      </c>
      <c r="T8" s="113">
        <v>0</v>
      </c>
      <c r="U8" s="113">
        <v>1</v>
      </c>
      <c r="V8" s="113" t="s">
        <v>137</v>
      </c>
      <c r="W8" s="116">
        <v>5</v>
      </c>
      <c r="X8" s="116">
        <v>0</v>
      </c>
      <c r="Y8" s="116">
        <v>5</v>
      </c>
      <c r="Z8" s="146" t="s">
        <v>148</v>
      </c>
      <c r="AA8" s="116">
        <v>10</v>
      </c>
      <c r="AB8" s="116">
        <v>0</v>
      </c>
      <c r="AC8" s="116">
        <v>0</v>
      </c>
      <c r="AD8" s="148">
        <v>0.192</v>
      </c>
      <c r="AE8" s="119">
        <v>7</v>
      </c>
      <c r="AF8" s="119">
        <v>1</v>
      </c>
      <c r="AG8" s="119">
        <v>4</v>
      </c>
      <c r="AH8" s="119" t="s">
        <v>180</v>
      </c>
      <c r="AI8" s="119">
        <v>10</v>
      </c>
      <c r="AJ8" s="119">
        <v>0</v>
      </c>
      <c r="AK8" s="119">
        <v>2</v>
      </c>
      <c r="AL8" s="119" t="s">
        <v>197</v>
      </c>
      <c r="AM8" s="122">
        <v>8</v>
      </c>
      <c r="AN8" s="122">
        <v>1</v>
      </c>
      <c r="AO8" s="122">
        <v>5</v>
      </c>
      <c r="AP8" s="122" t="s">
        <v>210</v>
      </c>
      <c r="AQ8" s="122">
        <v>14</v>
      </c>
      <c r="AR8" s="122">
        <v>0</v>
      </c>
      <c r="AS8" s="122">
        <v>0</v>
      </c>
      <c r="AT8" s="149">
        <v>0.20300000000000001</v>
      </c>
      <c r="AU8" s="140">
        <f t="shared" ref="AU8:AU27" si="0">G8+H8+I8+K8+L8+M8+O8+P8+Q8+S8+T8+U8+W8+X8+Y8+AA8+AB8+AC8+AE8+AF8+AG8+AI8+AJ8+AK8+AM8+AN8+AO8+AQ8+AR8+AS8</f>
        <v>121</v>
      </c>
      <c r="AV8" s="140">
        <f t="shared" ref="AV8:AV27" si="1">G8+K8+O8+S8+W8+AA8+AE8+AI8+AM8+AQ8</f>
        <v>90</v>
      </c>
      <c r="AW8" s="140">
        <f t="shared" ref="AW8:AW27" si="2">H8+L8+P8+T8+X8+AB8+AF8+AJ8+AN8+AR8</f>
        <v>6</v>
      </c>
      <c r="AX8" s="140">
        <f t="shared" ref="AX8:AX27" si="3">I8+M8+Q8+U8+Y8+AC8+AG8+AK8+AO8+AS8</f>
        <v>25</v>
      </c>
      <c r="AY8" s="141">
        <f t="shared" ref="AY8:AY27" si="4">AV8*100/AU8</f>
        <v>74.380165289256198</v>
      </c>
      <c r="AZ8" s="141">
        <f t="shared" ref="AZ8:AZ27" si="5">AW8*100/AU8</f>
        <v>4.9586776859504136</v>
      </c>
      <c r="BA8" s="141">
        <f t="shared" ref="BA8:BA27" si="6">AX8*100/AU8</f>
        <v>20.66115702479339</v>
      </c>
    </row>
    <row r="9" spans="1:53" ht="93.6" x14ac:dyDescent="0.3">
      <c r="A9" s="71">
        <v>3</v>
      </c>
      <c r="B9" s="68" t="s">
        <v>18</v>
      </c>
      <c r="C9" s="69" t="s">
        <v>45</v>
      </c>
      <c r="D9" s="143" t="s">
        <v>76</v>
      </c>
      <c r="E9" s="132">
        <v>6</v>
      </c>
      <c r="F9" s="132">
        <v>10</v>
      </c>
      <c r="G9" s="110">
        <v>4</v>
      </c>
      <c r="H9" s="110">
        <v>0</v>
      </c>
      <c r="I9" s="110">
        <v>0</v>
      </c>
      <c r="J9" s="148">
        <v>0.182</v>
      </c>
      <c r="K9" s="110">
        <v>4</v>
      </c>
      <c r="L9" s="110">
        <v>0</v>
      </c>
      <c r="M9" s="110">
        <v>0</v>
      </c>
      <c r="N9" s="150">
        <v>0.19</v>
      </c>
      <c r="O9" s="113">
        <v>6</v>
      </c>
      <c r="P9" s="113">
        <v>1</v>
      </c>
      <c r="Q9" s="113">
        <v>0</v>
      </c>
      <c r="R9" s="113" t="s">
        <v>118</v>
      </c>
      <c r="S9" s="113">
        <v>7</v>
      </c>
      <c r="T9" s="113">
        <v>0</v>
      </c>
      <c r="U9" s="113">
        <v>0</v>
      </c>
      <c r="V9" s="151">
        <v>0.22600000000000001</v>
      </c>
      <c r="W9" s="116">
        <v>4</v>
      </c>
      <c r="X9" s="116">
        <v>0</v>
      </c>
      <c r="Y9" s="116">
        <v>3</v>
      </c>
      <c r="Z9" s="116" t="s">
        <v>149</v>
      </c>
      <c r="AA9" s="116">
        <v>5</v>
      </c>
      <c r="AB9" s="116">
        <v>0</v>
      </c>
      <c r="AC9" s="116">
        <v>2</v>
      </c>
      <c r="AD9" s="116" t="s">
        <v>166</v>
      </c>
      <c r="AE9" s="119">
        <v>7</v>
      </c>
      <c r="AF9" s="119">
        <v>0</v>
      </c>
      <c r="AG9" s="119">
        <v>1</v>
      </c>
      <c r="AH9" s="119" t="s">
        <v>181</v>
      </c>
      <c r="AI9" s="119">
        <v>6</v>
      </c>
      <c r="AJ9" s="119">
        <v>0</v>
      </c>
      <c r="AK9" s="119">
        <v>2</v>
      </c>
      <c r="AL9" s="119" t="s">
        <v>198</v>
      </c>
      <c r="AM9" s="122">
        <v>3</v>
      </c>
      <c r="AN9" s="122">
        <v>0</v>
      </c>
      <c r="AO9" s="122">
        <v>4</v>
      </c>
      <c r="AP9" s="122" t="s">
        <v>211</v>
      </c>
      <c r="AQ9" s="122">
        <v>3</v>
      </c>
      <c r="AR9" s="122">
        <v>2</v>
      </c>
      <c r="AS9" s="122">
        <v>3</v>
      </c>
      <c r="AT9" s="122" t="s">
        <v>228</v>
      </c>
      <c r="AU9" s="140">
        <f t="shared" si="0"/>
        <v>67</v>
      </c>
      <c r="AV9" s="140">
        <f t="shared" si="1"/>
        <v>49</v>
      </c>
      <c r="AW9" s="140">
        <f t="shared" si="2"/>
        <v>3</v>
      </c>
      <c r="AX9" s="140">
        <f t="shared" si="3"/>
        <v>15</v>
      </c>
      <c r="AY9" s="141">
        <f t="shared" si="4"/>
        <v>73.134328358208961</v>
      </c>
      <c r="AZ9" s="141">
        <f t="shared" si="5"/>
        <v>4.4776119402985071</v>
      </c>
      <c r="BA9" s="141">
        <f t="shared" si="6"/>
        <v>22.388059701492537</v>
      </c>
    </row>
    <row r="10" spans="1:53" ht="93.6" x14ac:dyDescent="0.3">
      <c r="A10" s="71">
        <v>4</v>
      </c>
      <c r="B10" s="68" t="s">
        <v>46</v>
      </c>
      <c r="C10" s="69" t="s">
        <v>47</v>
      </c>
      <c r="D10" s="143" t="s">
        <v>76</v>
      </c>
      <c r="E10" s="132">
        <v>5</v>
      </c>
      <c r="F10" s="132">
        <v>4</v>
      </c>
      <c r="G10" s="110">
        <v>3</v>
      </c>
      <c r="H10" s="110">
        <v>0</v>
      </c>
      <c r="I10" s="110">
        <v>5</v>
      </c>
      <c r="J10" s="110" t="s">
        <v>84</v>
      </c>
      <c r="K10" s="110">
        <v>5</v>
      </c>
      <c r="L10" s="110">
        <v>0</v>
      </c>
      <c r="M10" s="110">
        <v>1</v>
      </c>
      <c r="N10" s="110" t="s">
        <v>104</v>
      </c>
      <c r="O10" s="113">
        <v>2</v>
      </c>
      <c r="P10" s="113">
        <v>2</v>
      </c>
      <c r="Q10" s="113">
        <v>1</v>
      </c>
      <c r="R10" s="113" t="s">
        <v>119</v>
      </c>
      <c r="S10" s="113">
        <v>3</v>
      </c>
      <c r="T10" s="113">
        <v>0</v>
      </c>
      <c r="U10" s="113">
        <v>3</v>
      </c>
      <c r="V10" s="113" t="s">
        <v>138</v>
      </c>
      <c r="W10" s="116">
        <v>3</v>
      </c>
      <c r="X10" s="116">
        <v>1</v>
      </c>
      <c r="Y10" s="116">
        <v>1</v>
      </c>
      <c r="Z10" s="116" t="s">
        <v>150</v>
      </c>
      <c r="AA10" s="116">
        <v>7</v>
      </c>
      <c r="AB10" s="116">
        <v>0</v>
      </c>
      <c r="AC10" s="116">
        <v>0</v>
      </c>
      <c r="AD10" s="152">
        <v>0.53800000000000003</v>
      </c>
      <c r="AE10" s="119">
        <v>3</v>
      </c>
      <c r="AF10" s="119">
        <v>0</v>
      </c>
      <c r="AG10" s="119">
        <v>3</v>
      </c>
      <c r="AH10" s="119" t="s">
        <v>182</v>
      </c>
      <c r="AI10" s="119">
        <v>5</v>
      </c>
      <c r="AJ10" s="119">
        <v>1</v>
      </c>
      <c r="AK10" s="119">
        <v>1</v>
      </c>
      <c r="AL10" s="119" t="s">
        <v>199</v>
      </c>
      <c r="AM10" s="122">
        <v>2</v>
      </c>
      <c r="AN10" s="122">
        <v>1</v>
      </c>
      <c r="AO10" s="122">
        <v>4</v>
      </c>
      <c r="AP10" s="122" t="s">
        <v>212</v>
      </c>
      <c r="AQ10" s="122">
        <v>7</v>
      </c>
      <c r="AR10" s="122">
        <v>0</v>
      </c>
      <c r="AS10" s="122">
        <v>0</v>
      </c>
      <c r="AT10" s="149">
        <v>0.36799999999999999</v>
      </c>
      <c r="AU10" s="140">
        <f t="shared" si="0"/>
        <v>64</v>
      </c>
      <c r="AV10" s="140">
        <f t="shared" si="1"/>
        <v>40</v>
      </c>
      <c r="AW10" s="140">
        <f t="shared" si="2"/>
        <v>5</v>
      </c>
      <c r="AX10" s="140">
        <f t="shared" si="3"/>
        <v>19</v>
      </c>
      <c r="AY10" s="141">
        <f t="shared" si="4"/>
        <v>62.5</v>
      </c>
      <c r="AZ10" s="141">
        <f t="shared" si="5"/>
        <v>7.8125</v>
      </c>
      <c r="BA10" s="141">
        <f t="shared" si="6"/>
        <v>29.6875</v>
      </c>
    </row>
    <row r="11" spans="1:53" ht="280.8" x14ac:dyDescent="0.3">
      <c r="A11" s="71">
        <v>5</v>
      </c>
      <c r="B11" s="68" t="s">
        <v>46</v>
      </c>
      <c r="C11" s="69" t="s">
        <v>48</v>
      </c>
      <c r="D11" s="143" t="s">
        <v>76</v>
      </c>
      <c r="E11" s="132">
        <v>8</v>
      </c>
      <c r="F11" s="132">
        <v>4</v>
      </c>
      <c r="G11" s="110">
        <v>4</v>
      </c>
      <c r="H11" s="110">
        <v>5</v>
      </c>
      <c r="I11" s="110">
        <v>6</v>
      </c>
      <c r="J11" s="110" t="s">
        <v>85</v>
      </c>
      <c r="K11" s="110">
        <v>7</v>
      </c>
      <c r="L11" s="110">
        <v>3</v>
      </c>
      <c r="M11" s="110">
        <v>1</v>
      </c>
      <c r="N11" s="110" t="s">
        <v>105</v>
      </c>
      <c r="O11" s="113">
        <v>3</v>
      </c>
      <c r="P11" s="113">
        <v>1</v>
      </c>
      <c r="Q11" s="113">
        <v>7</v>
      </c>
      <c r="R11" s="113" t="s">
        <v>120</v>
      </c>
      <c r="S11" s="113">
        <v>8</v>
      </c>
      <c r="T11" s="113">
        <v>1</v>
      </c>
      <c r="U11" s="113">
        <v>1</v>
      </c>
      <c r="V11" s="113" t="s">
        <v>139</v>
      </c>
      <c r="W11" s="116">
        <v>5</v>
      </c>
      <c r="X11" s="116">
        <v>1</v>
      </c>
      <c r="Y11" s="116">
        <v>1</v>
      </c>
      <c r="Z11" s="146" t="s">
        <v>151</v>
      </c>
      <c r="AA11" s="116">
        <v>5</v>
      </c>
      <c r="AB11" s="116">
        <v>0</v>
      </c>
      <c r="AC11" s="116">
        <v>1</v>
      </c>
      <c r="AD11" s="148">
        <v>0.14599999999999999</v>
      </c>
      <c r="AE11" s="119">
        <v>6</v>
      </c>
      <c r="AF11" s="119">
        <v>0</v>
      </c>
      <c r="AG11" s="119">
        <v>7</v>
      </c>
      <c r="AH11" s="119" t="s">
        <v>183</v>
      </c>
      <c r="AI11" s="119">
        <v>10</v>
      </c>
      <c r="AJ11" s="119">
        <v>0</v>
      </c>
      <c r="AK11" s="119">
        <v>2</v>
      </c>
      <c r="AL11" s="119" t="s">
        <v>200</v>
      </c>
      <c r="AM11" s="122">
        <v>4</v>
      </c>
      <c r="AN11" s="122">
        <v>0</v>
      </c>
      <c r="AO11" s="122">
        <v>3</v>
      </c>
      <c r="AP11" s="122" t="s">
        <v>213</v>
      </c>
      <c r="AQ11" s="122">
        <v>10</v>
      </c>
      <c r="AR11" s="122">
        <v>0</v>
      </c>
      <c r="AS11" s="122">
        <v>0</v>
      </c>
      <c r="AT11" s="149">
        <v>0.30299999999999999</v>
      </c>
      <c r="AU11" s="140">
        <f t="shared" si="0"/>
        <v>102</v>
      </c>
      <c r="AV11" s="140">
        <f t="shared" si="1"/>
        <v>62</v>
      </c>
      <c r="AW11" s="140">
        <f t="shared" si="2"/>
        <v>11</v>
      </c>
      <c r="AX11" s="140">
        <f t="shared" si="3"/>
        <v>29</v>
      </c>
      <c r="AY11" s="141">
        <f t="shared" si="4"/>
        <v>60.784313725490193</v>
      </c>
      <c r="AZ11" s="141">
        <f t="shared" si="5"/>
        <v>10.784313725490197</v>
      </c>
      <c r="BA11" s="141">
        <f t="shared" si="6"/>
        <v>28.431372549019606</v>
      </c>
    </row>
    <row r="12" spans="1:53" ht="156" x14ac:dyDescent="0.3">
      <c r="A12" s="71">
        <v>6</v>
      </c>
      <c r="B12" s="68" t="s">
        <v>49</v>
      </c>
      <c r="C12" s="69" t="s">
        <v>50</v>
      </c>
      <c r="D12" s="143" t="s">
        <v>77</v>
      </c>
      <c r="E12" s="132">
        <v>8</v>
      </c>
      <c r="F12" s="132">
        <v>18</v>
      </c>
      <c r="G12" s="110">
        <v>4</v>
      </c>
      <c r="H12" s="110">
        <v>0</v>
      </c>
      <c r="I12" s="110">
        <v>1</v>
      </c>
      <c r="J12" s="72" t="s">
        <v>86</v>
      </c>
      <c r="K12" s="110">
        <v>4</v>
      </c>
      <c r="L12" s="110">
        <v>1</v>
      </c>
      <c r="M12" s="110">
        <v>0</v>
      </c>
      <c r="N12" s="110" t="s">
        <v>106</v>
      </c>
      <c r="O12" s="113">
        <v>3</v>
      </c>
      <c r="P12" s="113">
        <v>1</v>
      </c>
      <c r="Q12" s="113">
        <v>2</v>
      </c>
      <c r="R12" s="113" t="s">
        <v>121</v>
      </c>
      <c r="S12" s="113">
        <v>4</v>
      </c>
      <c r="T12" s="113">
        <v>1</v>
      </c>
      <c r="U12" s="113">
        <v>1</v>
      </c>
      <c r="V12" s="113" t="s">
        <v>140</v>
      </c>
      <c r="W12" s="116">
        <v>0</v>
      </c>
      <c r="X12" s="116">
        <v>0</v>
      </c>
      <c r="Y12" s="116">
        <v>6</v>
      </c>
      <c r="Z12" s="116" t="s">
        <v>152</v>
      </c>
      <c r="AA12" s="116">
        <v>5</v>
      </c>
      <c r="AB12" s="116">
        <v>0</v>
      </c>
      <c r="AC12" s="116">
        <v>1</v>
      </c>
      <c r="AD12" s="116" t="s">
        <v>167</v>
      </c>
      <c r="AE12" s="119">
        <v>6</v>
      </c>
      <c r="AF12" s="119">
        <v>0</v>
      </c>
      <c r="AG12" s="119">
        <v>0</v>
      </c>
      <c r="AH12" s="119" t="s">
        <v>184</v>
      </c>
      <c r="AI12" s="119">
        <v>6</v>
      </c>
      <c r="AJ12" s="119">
        <v>0</v>
      </c>
      <c r="AK12" s="119">
        <v>1</v>
      </c>
      <c r="AL12" s="119" t="s">
        <v>201</v>
      </c>
      <c r="AM12" s="122">
        <v>0</v>
      </c>
      <c r="AN12" s="122">
        <v>0</v>
      </c>
      <c r="AO12" s="122">
        <v>3</v>
      </c>
      <c r="AP12" s="122" t="s">
        <v>214</v>
      </c>
      <c r="AQ12" s="122">
        <v>2</v>
      </c>
      <c r="AR12" s="122">
        <v>0</v>
      </c>
      <c r="AS12" s="122">
        <v>1</v>
      </c>
      <c r="AT12" s="122" t="s">
        <v>229</v>
      </c>
      <c r="AU12" s="140">
        <f t="shared" si="0"/>
        <v>53</v>
      </c>
      <c r="AV12" s="140">
        <f t="shared" si="1"/>
        <v>34</v>
      </c>
      <c r="AW12" s="140">
        <f t="shared" si="2"/>
        <v>3</v>
      </c>
      <c r="AX12" s="140">
        <f t="shared" si="3"/>
        <v>16</v>
      </c>
      <c r="AY12" s="141">
        <f t="shared" si="4"/>
        <v>64.15094339622641</v>
      </c>
      <c r="AZ12" s="141">
        <f t="shared" si="5"/>
        <v>5.6603773584905657</v>
      </c>
      <c r="BA12" s="141">
        <f t="shared" si="6"/>
        <v>30.188679245283019</v>
      </c>
    </row>
    <row r="13" spans="1:53" ht="46.8" x14ac:dyDescent="0.3">
      <c r="A13" s="71">
        <v>7</v>
      </c>
      <c r="B13" s="68" t="s">
        <v>51</v>
      </c>
      <c r="C13" s="69" t="s">
        <v>52</v>
      </c>
      <c r="D13" s="143" t="s">
        <v>76</v>
      </c>
      <c r="E13" s="132">
        <v>5</v>
      </c>
      <c r="F13" s="132">
        <v>12</v>
      </c>
      <c r="G13" s="110">
        <v>0</v>
      </c>
      <c r="H13" s="110">
        <v>0</v>
      </c>
      <c r="I13" s="110">
        <v>1</v>
      </c>
      <c r="J13" s="110" t="s">
        <v>87</v>
      </c>
      <c r="K13" s="110">
        <v>1</v>
      </c>
      <c r="L13" s="110">
        <v>0</v>
      </c>
      <c r="M13" s="110">
        <v>0</v>
      </c>
      <c r="N13" s="153">
        <v>0.5</v>
      </c>
      <c r="O13" s="113">
        <v>1</v>
      </c>
      <c r="P13" s="113">
        <v>0</v>
      </c>
      <c r="Q13" s="113">
        <v>1</v>
      </c>
      <c r="R13" s="113" t="s">
        <v>122</v>
      </c>
      <c r="S13" s="113">
        <v>1</v>
      </c>
      <c r="T13" s="113">
        <v>0</v>
      </c>
      <c r="U13" s="113">
        <v>0</v>
      </c>
      <c r="V13" s="154">
        <v>0.25</v>
      </c>
      <c r="W13" s="116">
        <v>0</v>
      </c>
      <c r="X13" s="116">
        <v>0</v>
      </c>
      <c r="Y13" s="116">
        <v>1</v>
      </c>
      <c r="Z13" s="116" t="s">
        <v>153</v>
      </c>
      <c r="AA13" s="116">
        <v>0</v>
      </c>
      <c r="AB13" s="116">
        <v>0</v>
      </c>
      <c r="AC13" s="116">
        <v>1</v>
      </c>
      <c r="AD13" s="116" t="s">
        <v>168</v>
      </c>
      <c r="AE13" s="119">
        <v>0</v>
      </c>
      <c r="AF13" s="119">
        <v>0</v>
      </c>
      <c r="AG13" s="119">
        <v>2</v>
      </c>
      <c r="AH13" s="119" t="s">
        <v>185</v>
      </c>
      <c r="AI13" s="119">
        <v>1</v>
      </c>
      <c r="AJ13" s="119">
        <v>0</v>
      </c>
      <c r="AK13" s="119">
        <v>0</v>
      </c>
      <c r="AL13" s="155">
        <v>0.33300000000000002</v>
      </c>
      <c r="AM13" s="122">
        <v>1</v>
      </c>
      <c r="AN13" s="122">
        <v>0</v>
      </c>
      <c r="AO13" s="122">
        <v>0</v>
      </c>
      <c r="AP13" s="156">
        <v>0.2</v>
      </c>
      <c r="AQ13" s="122">
        <v>1</v>
      </c>
      <c r="AR13" s="122">
        <v>0</v>
      </c>
      <c r="AS13" s="122">
        <v>0</v>
      </c>
      <c r="AT13" s="156">
        <v>0.25</v>
      </c>
      <c r="AU13" s="140">
        <f t="shared" si="0"/>
        <v>12</v>
      </c>
      <c r="AV13" s="140">
        <f t="shared" si="1"/>
        <v>6</v>
      </c>
      <c r="AW13" s="140">
        <f t="shared" si="2"/>
        <v>0</v>
      </c>
      <c r="AX13" s="140">
        <f t="shared" si="3"/>
        <v>6</v>
      </c>
      <c r="AY13" s="141">
        <f t="shared" si="4"/>
        <v>50</v>
      </c>
      <c r="AZ13" s="141">
        <f t="shared" si="5"/>
        <v>0</v>
      </c>
      <c r="BA13" s="141">
        <f t="shared" si="6"/>
        <v>50</v>
      </c>
    </row>
    <row r="14" spans="1:53" ht="124.8" x14ac:dyDescent="0.3">
      <c r="A14" s="71">
        <v>8</v>
      </c>
      <c r="B14" s="68" t="s">
        <v>19</v>
      </c>
      <c r="C14" s="69" t="s">
        <v>53</v>
      </c>
      <c r="D14" s="143" t="s">
        <v>76</v>
      </c>
      <c r="E14" s="132">
        <v>10</v>
      </c>
      <c r="F14" s="132">
        <v>10</v>
      </c>
      <c r="G14" s="110">
        <v>15</v>
      </c>
      <c r="H14" s="110">
        <v>0</v>
      </c>
      <c r="I14" s="110">
        <v>5</v>
      </c>
      <c r="J14" s="110" t="s">
        <v>88</v>
      </c>
      <c r="K14" s="110">
        <v>17</v>
      </c>
      <c r="L14" s="110">
        <v>0</v>
      </c>
      <c r="M14" s="110">
        <v>3</v>
      </c>
      <c r="N14" s="110" t="s">
        <v>107</v>
      </c>
      <c r="O14" s="113">
        <v>9</v>
      </c>
      <c r="P14" s="113">
        <v>4</v>
      </c>
      <c r="Q14" s="113">
        <v>2</v>
      </c>
      <c r="R14" s="113" t="s">
        <v>123</v>
      </c>
      <c r="S14" s="113">
        <v>15</v>
      </c>
      <c r="T14" s="113">
        <v>0</v>
      </c>
      <c r="U14" s="113">
        <v>0</v>
      </c>
      <c r="V14" s="150">
        <v>0.18</v>
      </c>
      <c r="W14" s="116">
        <v>11</v>
      </c>
      <c r="X14" s="116">
        <v>0</v>
      </c>
      <c r="Y14" s="116">
        <v>9</v>
      </c>
      <c r="Z14" s="116" t="s">
        <v>154</v>
      </c>
      <c r="AA14" s="137">
        <v>20</v>
      </c>
      <c r="AB14" s="137">
        <v>0</v>
      </c>
      <c r="AC14" s="137">
        <v>0</v>
      </c>
      <c r="AD14" s="157">
        <v>0.22</v>
      </c>
      <c r="AE14" s="119">
        <v>8</v>
      </c>
      <c r="AF14" s="119">
        <v>1</v>
      </c>
      <c r="AG14" s="119">
        <v>6</v>
      </c>
      <c r="AH14" s="146" t="s">
        <v>186</v>
      </c>
      <c r="AI14" s="119">
        <v>15</v>
      </c>
      <c r="AJ14" s="119">
        <v>0</v>
      </c>
      <c r="AK14" s="119">
        <v>0</v>
      </c>
      <c r="AL14" s="148">
        <v>0.17599999999999999</v>
      </c>
      <c r="AM14" s="122">
        <v>9</v>
      </c>
      <c r="AN14" s="122">
        <v>0</v>
      </c>
      <c r="AO14" s="122">
        <v>6</v>
      </c>
      <c r="AP14" s="122" t="s">
        <v>215</v>
      </c>
      <c r="AQ14" s="122">
        <v>15</v>
      </c>
      <c r="AR14" s="122">
        <v>0</v>
      </c>
      <c r="AS14" s="122">
        <v>0</v>
      </c>
      <c r="AT14" s="149">
        <v>0.19500000000000001</v>
      </c>
      <c r="AU14" s="140">
        <f>G14+H14+I14+K14+L14+M14+O14+P14+Q14+S14+T14+U14+W14+X14+Y14+K14+L14+M14+AE14+AF14+AG14+AI14+AJ14+AK14+AM14+AN14+AO14+AQ14+AR14+AS14</f>
        <v>170</v>
      </c>
      <c r="AV14" s="140">
        <f>G14+K14+O14+S14+W14+K14+AE14+AI14+AM14+AQ14</f>
        <v>131</v>
      </c>
      <c r="AW14" s="140">
        <f>H14+L14+P14+T14+X14+L14+AF14+AJ14+AN14+AR14</f>
        <v>5</v>
      </c>
      <c r="AX14" s="140">
        <f>I14+M14+Q14+U14+Y14+M14+AG14+AK14+AO14+AS14</f>
        <v>34</v>
      </c>
      <c r="AY14" s="141">
        <f t="shared" si="4"/>
        <v>77.058823529411768</v>
      </c>
      <c r="AZ14" s="141">
        <f t="shared" si="5"/>
        <v>2.9411764705882355</v>
      </c>
      <c r="BA14" s="141">
        <f t="shared" si="6"/>
        <v>20</v>
      </c>
    </row>
    <row r="15" spans="1:53" ht="78" x14ac:dyDescent="0.3">
      <c r="A15" s="71">
        <v>9</v>
      </c>
      <c r="B15" s="68" t="s">
        <v>54</v>
      </c>
      <c r="C15" s="69" t="s">
        <v>55</v>
      </c>
      <c r="D15" s="144" t="s">
        <v>78</v>
      </c>
      <c r="E15" s="132">
        <v>9</v>
      </c>
      <c r="F15" s="132">
        <v>10</v>
      </c>
      <c r="G15" s="133">
        <v>3</v>
      </c>
      <c r="H15" s="133">
        <v>1</v>
      </c>
      <c r="I15" s="133">
        <v>6</v>
      </c>
      <c r="J15" s="110" t="s">
        <v>89</v>
      </c>
      <c r="K15" s="133">
        <v>6</v>
      </c>
      <c r="L15" s="133"/>
      <c r="M15" s="133">
        <v>3</v>
      </c>
      <c r="N15" s="110" t="s">
        <v>108</v>
      </c>
      <c r="O15" s="136">
        <v>1</v>
      </c>
      <c r="P15" s="136">
        <v>3</v>
      </c>
      <c r="Q15" s="136">
        <v>2</v>
      </c>
      <c r="R15" s="113" t="s">
        <v>124</v>
      </c>
      <c r="S15" s="136">
        <v>5</v>
      </c>
      <c r="T15" s="136">
        <v>0</v>
      </c>
      <c r="U15" s="136">
        <v>1</v>
      </c>
      <c r="V15" s="113" t="s">
        <v>141</v>
      </c>
      <c r="W15" s="137">
        <v>2</v>
      </c>
      <c r="X15" s="137">
        <v>1</v>
      </c>
      <c r="Y15" s="137">
        <v>6</v>
      </c>
      <c r="Z15" s="116" t="s">
        <v>155</v>
      </c>
      <c r="AA15" s="137">
        <v>8</v>
      </c>
      <c r="AB15" s="137">
        <v>0</v>
      </c>
      <c r="AC15" s="137">
        <v>1</v>
      </c>
      <c r="AD15" s="116" t="s">
        <v>169</v>
      </c>
      <c r="AE15" s="138">
        <v>8</v>
      </c>
      <c r="AF15" s="138">
        <v>0</v>
      </c>
      <c r="AG15" s="138">
        <v>0</v>
      </c>
      <c r="AH15" s="158">
        <v>1</v>
      </c>
      <c r="AI15" s="138">
        <v>8</v>
      </c>
      <c r="AJ15" s="138">
        <v>0</v>
      </c>
      <c r="AK15" s="138">
        <v>0</v>
      </c>
      <c r="AL15" s="159">
        <v>1</v>
      </c>
      <c r="AM15" s="139">
        <v>1</v>
      </c>
      <c r="AN15" s="139">
        <v>0</v>
      </c>
      <c r="AO15" s="122">
        <v>6</v>
      </c>
      <c r="AP15" s="122" t="s">
        <v>216</v>
      </c>
      <c r="AQ15" s="122">
        <v>2</v>
      </c>
      <c r="AR15" s="122">
        <v>0</v>
      </c>
      <c r="AS15" s="122">
        <v>5</v>
      </c>
      <c r="AT15" s="122" t="s">
        <v>230</v>
      </c>
      <c r="AU15" s="140">
        <f t="shared" si="0"/>
        <v>79</v>
      </c>
      <c r="AV15" s="140">
        <f t="shared" si="1"/>
        <v>44</v>
      </c>
      <c r="AW15" s="140">
        <f t="shared" si="2"/>
        <v>5</v>
      </c>
      <c r="AX15" s="140">
        <f t="shared" si="3"/>
        <v>30</v>
      </c>
      <c r="AY15" s="141">
        <f t="shared" si="4"/>
        <v>55.696202531645568</v>
      </c>
      <c r="AZ15" s="141">
        <f t="shared" si="5"/>
        <v>6.3291139240506329</v>
      </c>
      <c r="BA15" s="141">
        <f t="shared" si="6"/>
        <v>37.974683544303801</v>
      </c>
    </row>
    <row r="16" spans="1:53" ht="46.8" x14ac:dyDescent="0.3">
      <c r="A16" s="71">
        <v>10</v>
      </c>
      <c r="B16" s="68" t="s">
        <v>20</v>
      </c>
      <c r="C16" s="69" t="s">
        <v>56</v>
      </c>
      <c r="D16" s="144" t="s">
        <v>78</v>
      </c>
      <c r="E16" s="132">
        <v>6</v>
      </c>
      <c r="F16" s="132">
        <v>2</v>
      </c>
      <c r="G16" s="133">
        <v>1</v>
      </c>
      <c r="H16" s="133">
        <v>1</v>
      </c>
      <c r="I16" s="133">
        <v>4</v>
      </c>
      <c r="J16" s="110" t="s">
        <v>90</v>
      </c>
      <c r="K16" s="133">
        <v>7</v>
      </c>
      <c r="L16" s="133">
        <v>0</v>
      </c>
      <c r="M16" s="133">
        <v>0</v>
      </c>
      <c r="N16" s="160">
        <v>0.219</v>
      </c>
      <c r="O16" s="136">
        <v>2</v>
      </c>
      <c r="P16" s="136">
        <v>0</v>
      </c>
      <c r="Q16" s="136">
        <v>4</v>
      </c>
      <c r="R16" s="113" t="s">
        <v>125</v>
      </c>
      <c r="S16" s="136">
        <v>6</v>
      </c>
      <c r="T16" s="136">
        <v>0</v>
      </c>
      <c r="U16" s="136">
        <v>0</v>
      </c>
      <c r="V16" s="161">
        <v>0.214</v>
      </c>
      <c r="W16" s="137">
        <v>0</v>
      </c>
      <c r="X16" s="137">
        <v>2</v>
      </c>
      <c r="Y16" s="137">
        <v>1</v>
      </c>
      <c r="Z16" s="116" t="s">
        <v>113</v>
      </c>
      <c r="AA16" s="137">
        <v>3</v>
      </c>
      <c r="AB16" s="137">
        <v>0</v>
      </c>
      <c r="AC16" s="137">
        <v>1</v>
      </c>
      <c r="AD16" s="116" t="s">
        <v>170</v>
      </c>
      <c r="AE16" s="138">
        <v>1</v>
      </c>
      <c r="AF16" s="138">
        <v>0</v>
      </c>
      <c r="AG16" s="138">
        <v>3</v>
      </c>
      <c r="AH16" s="119" t="s">
        <v>187</v>
      </c>
      <c r="AI16" s="138">
        <v>3</v>
      </c>
      <c r="AJ16" s="138">
        <v>0</v>
      </c>
      <c r="AK16" s="138">
        <v>0</v>
      </c>
      <c r="AL16" s="159">
        <v>0.2</v>
      </c>
      <c r="AM16" s="139">
        <v>2</v>
      </c>
      <c r="AN16" s="139">
        <v>0</v>
      </c>
      <c r="AO16" s="122">
        <v>3</v>
      </c>
      <c r="AP16" s="122" t="s">
        <v>187</v>
      </c>
      <c r="AQ16" s="122">
        <v>6</v>
      </c>
      <c r="AR16" s="122">
        <v>0</v>
      </c>
      <c r="AS16" s="122">
        <v>0</v>
      </c>
      <c r="AT16" s="156">
        <v>0.25</v>
      </c>
      <c r="AU16" s="140">
        <f t="shared" si="0"/>
        <v>50</v>
      </c>
      <c r="AV16" s="140">
        <f t="shared" si="1"/>
        <v>31</v>
      </c>
      <c r="AW16" s="140">
        <f t="shared" si="2"/>
        <v>3</v>
      </c>
      <c r="AX16" s="140">
        <f t="shared" si="3"/>
        <v>16</v>
      </c>
      <c r="AY16" s="141">
        <f t="shared" si="4"/>
        <v>62</v>
      </c>
      <c r="AZ16" s="141">
        <f t="shared" si="5"/>
        <v>6</v>
      </c>
      <c r="BA16" s="141">
        <f t="shared" si="6"/>
        <v>32</v>
      </c>
    </row>
    <row r="17" spans="1:53" ht="62.4" x14ac:dyDescent="0.3">
      <c r="A17" s="71">
        <v>11</v>
      </c>
      <c r="B17" s="68" t="s">
        <v>20</v>
      </c>
      <c r="C17" s="69" t="s">
        <v>57</v>
      </c>
      <c r="D17" s="144" t="s">
        <v>78</v>
      </c>
      <c r="E17" s="132">
        <v>6</v>
      </c>
      <c r="F17" s="132">
        <v>2</v>
      </c>
      <c r="G17" s="133">
        <v>3</v>
      </c>
      <c r="H17" s="133">
        <v>0</v>
      </c>
      <c r="I17" s="133">
        <v>3</v>
      </c>
      <c r="J17" s="110" t="s">
        <v>91</v>
      </c>
      <c r="K17" s="133">
        <v>4</v>
      </c>
      <c r="L17" s="133">
        <v>0</v>
      </c>
      <c r="M17" s="133">
        <v>1</v>
      </c>
      <c r="N17" s="110" t="s">
        <v>109</v>
      </c>
      <c r="O17" s="136">
        <v>3</v>
      </c>
      <c r="P17" s="136">
        <v>0</v>
      </c>
      <c r="Q17" s="136">
        <v>4</v>
      </c>
      <c r="R17" s="113" t="s">
        <v>113</v>
      </c>
      <c r="S17" s="136">
        <v>7</v>
      </c>
      <c r="T17" s="136">
        <v>0</v>
      </c>
      <c r="U17" s="136">
        <v>0</v>
      </c>
      <c r="V17" s="161">
        <v>0.22600000000000001</v>
      </c>
      <c r="W17" s="137">
        <v>2</v>
      </c>
      <c r="X17" s="137">
        <v>0</v>
      </c>
      <c r="Y17" s="137">
        <v>4</v>
      </c>
      <c r="Z17" s="116" t="s">
        <v>156</v>
      </c>
      <c r="AA17" s="137">
        <v>2</v>
      </c>
      <c r="AB17" s="137">
        <v>0</v>
      </c>
      <c r="AC17" s="137">
        <v>3</v>
      </c>
      <c r="AD17" s="116" t="s">
        <v>171</v>
      </c>
      <c r="AE17" s="138">
        <v>2</v>
      </c>
      <c r="AF17" s="138">
        <v>0</v>
      </c>
      <c r="AG17" s="138">
        <v>4</v>
      </c>
      <c r="AH17" s="119" t="s">
        <v>188</v>
      </c>
      <c r="AI17" s="138">
        <v>5</v>
      </c>
      <c r="AJ17" s="138">
        <v>0</v>
      </c>
      <c r="AK17" s="138">
        <v>1</v>
      </c>
      <c r="AL17" s="119" t="s">
        <v>202</v>
      </c>
      <c r="AM17" s="139">
        <v>2</v>
      </c>
      <c r="AN17" s="139">
        <v>0</v>
      </c>
      <c r="AO17" s="122">
        <v>3</v>
      </c>
      <c r="AP17" s="122" t="s">
        <v>217</v>
      </c>
      <c r="AQ17" s="122">
        <v>4</v>
      </c>
      <c r="AR17" s="122">
        <v>0</v>
      </c>
      <c r="AS17" s="122">
        <v>2</v>
      </c>
      <c r="AT17" s="122" t="s">
        <v>231</v>
      </c>
      <c r="AU17" s="140">
        <f t="shared" si="0"/>
        <v>59</v>
      </c>
      <c r="AV17" s="140">
        <f t="shared" si="1"/>
        <v>34</v>
      </c>
      <c r="AW17" s="140">
        <f t="shared" si="2"/>
        <v>0</v>
      </c>
      <c r="AX17" s="140">
        <f t="shared" si="3"/>
        <v>25</v>
      </c>
      <c r="AY17" s="141">
        <f t="shared" si="4"/>
        <v>57.627118644067799</v>
      </c>
      <c r="AZ17" s="141">
        <f t="shared" si="5"/>
        <v>0</v>
      </c>
      <c r="BA17" s="141">
        <f t="shared" si="6"/>
        <v>42.372881355932201</v>
      </c>
    </row>
    <row r="18" spans="1:53" ht="109.2" x14ac:dyDescent="0.3">
      <c r="A18" s="71">
        <v>12</v>
      </c>
      <c r="B18" s="68" t="s">
        <v>58</v>
      </c>
      <c r="C18" s="69" t="s">
        <v>59</v>
      </c>
      <c r="D18" s="143" t="s">
        <v>76</v>
      </c>
      <c r="E18" s="132">
        <v>7</v>
      </c>
      <c r="F18" s="132">
        <v>10</v>
      </c>
      <c r="G18" s="110">
        <v>1</v>
      </c>
      <c r="H18" s="110">
        <v>0</v>
      </c>
      <c r="I18" s="110">
        <v>1</v>
      </c>
      <c r="J18" s="110" t="s">
        <v>92</v>
      </c>
      <c r="K18" s="110">
        <v>1</v>
      </c>
      <c r="L18" s="110">
        <v>0</v>
      </c>
      <c r="M18" s="110">
        <v>1</v>
      </c>
      <c r="N18" s="146" t="s">
        <v>110</v>
      </c>
      <c r="O18" s="113">
        <v>1</v>
      </c>
      <c r="P18" s="113">
        <v>1</v>
      </c>
      <c r="Q18" s="113">
        <v>0</v>
      </c>
      <c r="R18" s="146" t="s">
        <v>126</v>
      </c>
      <c r="S18" s="113">
        <v>3</v>
      </c>
      <c r="T18" s="113">
        <v>0</v>
      </c>
      <c r="U18" s="113">
        <v>0</v>
      </c>
      <c r="V18" s="148">
        <v>0.16700000000000001</v>
      </c>
      <c r="W18" s="116">
        <v>0</v>
      </c>
      <c r="X18" s="116">
        <v>0</v>
      </c>
      <c r="Y18" s="116">
        <v>3</v>
      </c>
      <c r="Z18" s="116" t="s">
        <v>157</v>
      </c>
      <c r="AA18" s="116">
        <v>3</v>
      </c>
      <c r="AB18" s="116">
        <v>0</v>
      </c>
      <c r="AC18" s="116">
        <v>0</v>
      </c>
      <c r="AD18" s="152">
        <v>0.42799999999999999</v>
      </c>
      <c r="AE18" s="119">
        <v>0</v>
      </c>
      <c r="AF18" s="119">
        <v>2</v>
      </c>
      <c r="AG18" s="119">
        <v>1</v>
      </c>
      <c r="AH18" s="119" t="s">
        <v>189</v>
      </c>
      <c r="AI18" s="119">
        <v>3</v>
      </c>
      <c r="AJ18" s="119">
        <v>0</v>
      </c>
      <c r="AK18" s="119">
        <v>1</v>
      </c>
      <c r="AL18" s="146" t="s">
        <v>151</v>
      </c>
      <c r="AM18" s="122">
        <v>0</v>
      </c>
      <c r="AN18" s="122">
        <v>0</v>
      </c>
      <c r="AO18" s="122">
        <v>2</v>
      </c>
      <c r="AP18" s="122" t="s">
        <v>218</v>
      </c>
      <c r="AQ18" s="122">
        <v>4</v>
      </c>
      <c r="AR18" s="122">
        <v>0</v>
      </c>
      <c r="AS18" s="122">
        <v>0</v>
      </c>
      <c r="AT18" s="149">
        <v>0.36399999999999999</v>
      </c>
      <c r="AU18" s="140">
        <f t="shared" si="0"/>
        <v>28</v>
      </c>
      <c r="AV18" s="140">
        <f t="shared" si="1"/>
        <v>16</v>
      </c>
      <c r="AW18" s="140">
        <f t="shared" si="2"/>
        <v>3</v>
      </c>
      <c r="AX18" s="140">
        <f t="shared" si="3"/>
        <v>9</v>
      </c>
      <c r="AY18" s="141">
        <f t="shared" si="4"/>
        <v>57.142857142857146</v>
      </c>
      <c r="AZ18" s="141">
        <f t="shared" si="5"/>
        <v>10.714285714285714</v>
      </c>
      <c r="BA18" s="141">
        <f t="shared" si="6"/>
        <v>32.142857142857146</v>
      </c>
    </row>
    <row r="19" spans="1:53" ht="140.4" x14ac:dyDescent="0.3">
      <c r="A19" s="71">
        <v>13</v>
      </c>
      <c r="B19" s="68" t="s">
        <v>58</v>
      </c>
      <c r="C19" s="69" t="s">
        <v>60</v>
      </c>
      <c r="D19" s="145" t="s">
        <v>79</v>
      </c>
      <c r="E19" s="132">
        <v>17</v>
      </c>
      <c r="F19" s="132">
        <v>18</v>
      </c>
      <c r="G19" s="110">
        <v>12</v>
      </c>
      <c r="H19" s="110">
        <v>5</v>
      </c>
      <c r="I19" s="110">
        <v>1</v>
      </c>
      <c r="J19" s="110" t="s">
        <v>93</v>
      </c>
      <c r="K19" s="110">
        <v>20</v>
      </c>
      <c r="L19" s="110">
        <v>0</v>
      </c>
      <c r="M19" s="110">
        <v>0</v>
      </c>
      <c r="N19" s="160">
        <v>0.27400000000000002</v>
      </c>
      <c r="O19" s="113">
        <v>10</v>
      </c>
      <c r="P19" s="113">
        <v>1</v>
      </c>
      <c r="Q19" s="113">
        <v>3</v>
      </c>
      <c r="R19" s="113" t="s">
        <v>127</v>
      </c>
      <c r="S19" s="113">
        <v>18</v>
      </c>
      <c r="T19" s="113">
        <v>3</v>
      </c>
      <c r="U19" s="113">
        <v>1</v>
      </c>
      <c r="V19" s="113" t="s">
        <v>142</v>
      </c>
      <c r="W19" s="116">
        <v>8</v>
      </c>
      <c r="X19" s="116">
        <v>1</v>
      </c>
      <c r="Y19" s="116">
        <v>11</v>
      </c>
      <c r="Z19" s="116" t="s">
        <v>158</v>
      </c>
      <c r="AA19" s="116">
        <v>16</v>
      </c>
      <c r="AB19" s="116">
        <v>2</v>
      </c>
      <c r="AC19" s="116">
        <v>2</v>
      </c>
      <c r="AD19" s="116" t="s">
        <v>172</v>
      </c>
      <c r="AE19" s="119">
        <v>7</v>
      </c>
      <c r="AF19" s="119">
        <v>1</v>
      </c>
      <c r="AG19" s="119">
        <v>9</v>
      </c>
      <c r="AH19" s="119" t="s">
        <v>190</v>
      </c>
      <c r="AI19" s="119">
        <v>16</v>
      </c>
      <c r="AJ19" s="119">
        <v>0</v>
      </c>
      <c r="AK19" s="119">
        <v>1</v>
      </c>
      <c r="AL19" s="119" t="s">
        <v>203</v>
      </c>
      <c r="AM19" s="122">
        <v>1</v>
      </c>
      <c r="AN19" s="122">
        <v>1</v>
      </c>
      <c r="AO19" s="122">
        <v>15</v>
      </c>
      <c r="AP19" s="122" t="s">
        <v>219</v>
      </c>
      <c r="AQ19" s="122">
        <v>16</v>
      </c>
      <c r="AR19" s="122">
        <v>1</v>
      </c>
      <c r="AS19" s="122">
        <v>1</v>
      </c>
      <c r="AT19" s="122" t="s">
        <v>232</v>
      </c>
      <c r="AU19" s="140">
        <f t="shared" si="0"/>
        <v>183</v>
      </c>
      <c r="AV19" s="140">
        <f t="shared" si="1"/>
        <v>124</v>
      </c>
      <c r="AW19" s="140">
        <f t="shared" si="2"/>
        <v>15</v>
      </c>
      <c r="AX19" s="140">
        <f t="shared" si="3"/>
        <v>44</v>
      </c>
      <c r="AY19" s="141">
        <f t="shared" si="4"/>
        <v>67.759562841530055</v>
      </c>
      <c r="AZ19" s="141">
        <f t="shared" si="5"/>
        <v>8.1967213114754092</v>
      </c>
      <c r="BA19" s="141">
        <f t="shared" si="6"/>
        <v>24.043715846994534</v>
      </c>
    </row>
    <row r="20" spans="1:53" ht="46.8" x14ac:dyDescent="0.3">
      <c r="A20" s="71">
        <v>14</v>
      </c>
      <c r="B20" s="68" t="s">
        <v>21</v>
      </c>
      <c r="C20" s="69" t="s">
        <v>61</v>
      </c>
      <c r="D20" s="143" t="s">
        <v>76</v>
      </c>
      <c r="E20" s="132">
        <v>12</v>
      </c>
      <c r="F20" s="132">
        <v>12</v>
      </c>
      <c r="G20" s="110">
        <v>6</v>
      </c>
      <c r="H20" s="110">
        <v>0</v>
      </c>
      <c r="I20" s="110">
        <v>2</v>
      </c>
      <c r="J20" s="110" t="s">
        <v>94</v>
      </c>
      <c r="K20" s="110">
        <v>5</v>
      </c>
      <c r="L20" s="110">
        <v>0</v>
      </c>
      <c r="M20" s="110">
        <v>3</v>
      </c>
      <c r="N20" s="153">
        <v>0.22</v>
      </c>
      <c r="O20" s="113">
        <v>6</v>
      </c>
      <c r="P20" s="113">
        <v>3</v>
      </c>
      <c r="Q20" s="113">
        <v>0</v>
      </c>
      <c r="R20" s="113" t="s">
        <v>128</v>
      </c>
      <c r="S20" s="113">
        <v>5</v>
      </c>
      <c r="T20" s="113">
        <v>0</v>
      </c>
      <c r="U20" s="113">
        <v>4</v>
      </c>
      <c r="V20" s="154">
        <v>0.22</v>
      </c>
      <c r="W20" s="116">
        <v>1</v>
      </c>
      <c r="X20" s="116">
        <v>0</v>
      </c>
      <c r="Y20" s="116">
        <v>4</v>
      </c>
      <c r="Z20" s="152">
        <v>0.217</v>
      </c>
      <c r="AA20" s="116">
        <v>2</v>
      </c>
      <c r="AB20" s="116">
        <v>0</v>
      </c>
      <c r="AC20" s="116">
        <v>2</v>
      </c>
      <c r="AD20" s="157">
        <v>0.2</v>
      </c>
      <c r="AE20" s="119">
        <v>3</v>
      </c>
      <c r="AF20" s="119">
        <v>1</v>
      </c>
      <c r="AG20" s="119">
        <v>3</v>
      </c>
      <c r="AH20" s="155">
        <v>0.20599999999999999</v>
      </c>
      <c r="AI20" s="119">
        <v>3</v>
      </c>
      <c r="AJ20" s="119">
        <v>0</v>
      </c>
      <c r="AK20" s="119">
        <v>4</v>
      </c>
      <c r="AL20" s="119" t="s">
        <v>204</v>
      </c>
      <c r="AM20" s="122">
        <v>7</v>
      </c>
      <c r="AN20" s="122">
        <v>0</v>
      </c>
      <c r="AO20" s="122">
        <v>0</v>
      </c>
      <c r="AP20" s="156">
        <v>0.2</v>
      </c>
      <c r="AQ20" s="122">
        <v>4</v>
      </c>
      <c r="AR20" s="122">
        <v>0</v>
      </c>
      <c r="AS20" s="122">
        <v>3</v>
      </c>
      <c r="AT20" s="149">
        <v>0.22600000000000001</v>
      </c>
      <c r="AU20" s="140">
        <f t="shared" si="0"/>
        <v>71</v>
      </c>
      <c r="AV20" s="140">
        <f t="shared" si="1"/>
        <v>42</v>
      </c>
      <c r="AW20" s="140">
        <f t="shared" si="2"/>
        <v>4</v>
      </c>
      <c r="AX20" s="140">
        <f t="shared" si="3"/>
        <v>25</v>
      </c>
      <c r="AY20" s="141">
        <f t="shared" si="4"/>
        <v>59.154929577464792</v>
      </c>
      <c r="AZ20" s="141">
        <f t="shared" si="5"/>
        <v>5.6338028169014081</v>
      </c>
      <c r="BA20" s="141">
        <f t="shared" si="6"/>
        <v>35.2112676056338</v>
      </c>
    </row>
    <row r="21" spans="1:53" ht="46.8" x14ac:dyDescent="0.3">
      <c r="A21" s="71">
        <v>15</v>
      </c>
      <c r="B21" s="68" t="s">
        <v>22</v>
      </c>
      <c r="C21" s="69" t="s">
        <v>23</v>
      </c>
      <c r="D21" s="143" t="s">
        <v>76</v>
      </c>
      <c r="E21" s="132">
        <v>12</v>
      </c>
      <c r="F21" s="132">
        <v>20</v>
      </c>
      <c r="G21" s="110">
        <v>16</v>
      </c>
      <c r="H21" s="110">
        <v>0</v>
      </c>
      <c r="I21" s="110">
        <v>0</v>
      </c>
      <c r="J21" s="153">
        <v>0.47</v>
      </c>
      <c r="K21" s="110">
        <v>17</v>
      </c>
      <c r="L21" s="110">
        <v>0</v>
      </c>
      <c r="M21" s="110">
        <v>0</v>
      </c>
      <c r="N21" s="160">
        <v>0.436</v>
      </c>
      <c r="O21" s="113">
        <v>14</v>
      </c>
      <c r="P21" s="113">
        <v>0</v>
      </c>
      <c r="Q21" s="113">
        <v>2</v>
      </c>
      <c r="R21" s="113" t="s">
        <v>129</v>
      </c>
      <c r="S21" s="113">
        <v>15</v>
      </c>
      <c r="T21" s="113">
        <v>0</v>
      </c>
      <c r="U21" s="113">
        <v>1</v>
      </c>
      <c r="V21" s="113" t="s">
        <v>143</v>
      </c>
      <c r="W21" s="116">
        <v>11</v>
      </c>
      <c r="X21" s="116">
        <v>1</v>
      </c>
      <c r="Y21" s="116">
        <v>3</v>
      </c>
      <c r="Z21" s="116" t="s">
        <v>159</v>
      </c>
      <c r="AA21" s="116">
        <v>14</v>
      </c>
      <c r="AB21" s="116">
        <v>0</v>
      </c>
      <c r="AC21" s="116">
        <v>4</v>
      </c>
      <c r="AD21" s="116" t="s">
        <v>173</v>
      </c>
      <c r="AE21" s="119">
        <v>17</v>
      </c>
      <c r="AF21" s="119">
        <v>1</v>
      </c>
      <c r="AG21" s="119">
        <v>0</v>
      </c>
      <c r="AH21" s="148">
        <v>0.19800000000000001</v>
      </c>
      <c r="AI21" s="119">
        <v>18</v>
      </c>
      <c r="AJ21" s="119">
        <v>1</v>
      </c>
      <c r="AK21" s="119">
        <v>0</v>
      </c>
      <c r="AL21" s="119" t="s">
        <v>205</v>
      </c>
      <c r="AM21" s="122">
        <v>8</v>
      </c>
      <c r="AN21" s="122">
        <v>3</v>
      </c>
      <c r="AO21" s="122">
        <v>5</v>
      </c>
      <c r="AP21" s="122" t="s">
        <v>220</v>
      </c>
      <c r="AQ21" s="122">
        <v>16</v>
      </c>
      <c r="AR21" s="122">
        <v>0</v>
      </c>
      <c r="AS21" s="122">
        <v>0</v>
      </c>
      <c r="AT21" s="156">
        <v>0.25</v>
      </c>
      <c r="AU21" s="140">
        <f t="shared" si="0"/>
        <v>167</v>
      </c>
      <c r="AV21" s="140">
        <f t="shared" si="1"/>
        <v>146</v>
      </c>
      <c r="AW21" s="140">
        <f t="shared" si="2"/>
        <v>6</v>
      </c>
      <c r="AX21" s="140">
        <f t="shared" si="3"/>
        <v>15</v>
      </c>
      <c r="AY21" s="141">
        <f t="shared" si="4"/>
        <v>87.425149700598809</v>
      </c>
      <c r="AZ21" s="141">
        <f t="shared" si="5"/>
        <v>3.5928143712574849</v>
      </c>
      <c r="BA21" s="141">
        <f t="shared" si="6"/>
        <v>8.9820359281437128</v>
      </c>
    </row>
    <row r="22" spans="1:53" ht="93.6" x14ac:dyDescent="0.3">
      <c r="A22" s="71">
        <v>16</v>
      </c>
      <c r="B22" s="68" t="s">
        <v>22</v>
      </c>
      <c r="C22" s="68" t="s">
        <v>62</v>
      </c>
      <c r="D22" s="143" t="s">
        <v>76</v>
      </c>
      <c r="E22" s="132">
        <v>14</v>
      </c>
      <c r="F22" s="132">
        <v>25</v>
      </c>
      <c r="G22" s="110">
        <v>19</v>
      </c>
      <c r="H22" s="110">
        <v>0</v>
      </c>
      <c r="I22" s="110">
        <v>1</v>
      </c>
      <c r="J22" s="72" t="s">
        <v>95</v>
      </c>
      <c r="K22" s="110">
        <v>16</v>
      </c>
      <c r="L22" s="110">
        <v>3</v>
      </c>
      <c r="M22" s="110">
        <v>2</v>
      </c>
      <c r="N22" s="110" t="s">
        <v>111</v>
      </c>
      <c r="O22" s="113">
        <v>11</v>
      </c>
      <c r="P22" s="113">
        <v>2</v>
      </c>
      <c r="Q22" s="113">
        <v>3</v>
      </c>
      <c r="R22" s="146" t="s">
        <v>130</v>
      </c>
      <c r="S22" s="113">
        <v>22</v>
      </c>
      <c r="T22" s="113">
        <v>0</v>
      </c>
      <c r="U22" s="113">
        <v>0</v>
      </c>
      <c r="V22" s="151">
        <v>0.21199999999999999</v>
      </c>
      <c r="W22" s="116">
        <v>7</v>
      </c>
      <c r="X22" s="116">
        <v>0</v>
      </c>
      <c r="Y22" s="116">
        <v>16</v>
      </c>
      <c r="Z22" s="116" t="s">
        <v>160</v>
      </c>
      <c r="AA22" s="116">
        <v>18</v>
      </c>
      <c r="AB22" s="116">
        <v>0</v>
      </c>
      <c r="AC22" s="116">
        <v>2</v>
      </c>
      <c r="AD22" s="116" t="s">
        <v>174</v>
      </c>
      <c r="AE22" s="119">
        <v>7</v>
      </c>
      <c r="AF22" s="119">
        <v>0</v>
      </c>
      <c r="AG22" s="119">
        <v>16</v>
      </c>
      <c r="AH22" s="158">
        <v>0.28000000000000003</v>
      </c>
      <c r="AI22" s="119">
        <v>13</v>
      </c>
      <c r="AJ22" s="119">
        <v>2</v>
      </c>
      <c r="AK22" s="119">
        <v>6</v>
      </c>
      <c r="AL22" s="119" t="s">
        <v>206</v>
      </c>
      <c r="AM22" s="122">
        <v>14</v>
      </c>
      <c r="AN22" s="122">
        <v>3</v>
      </c>
      <c r="AO22" s="122">
        <v>24</v>
      </c>
      <c r="AP22" s="122" t="s">
        <v>222</v>
      </c>
      <c r="AQ22" s="122">
        <v>15</v>
      </c>
      <c r="AR22" s="122">
        <v>2</v>
      </c>
      <c r="AS22" s="122">
        <v>3</v>
      </c>
      <c r="AT22" s="146" t="s">
        <v>233</v>
      </c>
      <c r="AU22" s="140">
        <f t="shared" si="0"/>
        <v>227</v>
      </c>
      <c r="AV22" s="140">
        <f t="shared" si="1"/>
        <v>142</v>
      </c>
      <c r="AW22" s="140">
        <f t="shared" si="2"/>
        <v>12</v>
      </c>
      <c r="AX22" s="140">
        <f t="shared" si="3"/>
        <v>73</v>
      </c>
      <c r="AY22" s="141">
        <f t="shared" si="4"/>
        <v>62.555066079295152</v>
      </c>
      <c r="AZ22" s="141">
        <f t="shared" si="5"/>
        <v>5.286343612334802</v>
      </c>
      <c r="BA22" s="141">
        <f t="shared" si="6"/>
        <v>32.158590308370044</v>
      </c>
    </row>
    <row r="23" spans="1:53" ht="78" x14ac:dyDescent="0.3">
      <c r="A23" s="71">
        <v>17</v>
      </c>
      <c r="B23" s="68" t="s">
        <v>22</v>
      </c>
      <c r="C23" s="69" t="s">
        <v>63</v>
      </c>
      <c r="D23" s="143" t="s">
        <v>76</v>
      </c>
      <c r="E23" s="132">
        <v>8</v>
      </c>
      <c r="F23" s="132">
        <v>16</v>
      </c>
      <c r="G23" s="110">
        <v>6</v>
      </c>
      <c r="H23" s="110">
        <v>0</v>
      </c>
      <c r="I23" s="110">
        <v>2</v>
      </c>
      <c r="J23" s="110" t="s">
        <v>96</v>
      </c>
      <c r="K23" s="110">
        <v>4</v>
      </c>
      <c r="L23" s="110">
        <v>2</v>
      </c>
      <c r="M23" s="110">
        <v>3</v>
      </c>
      <c r="N23" s="110" t="s">
        <v>112</v>
      </c>
      <c r="O23" s="113">
        <v>4</v>
      </c>
      <c r="P23" s="113">
        <v>4</v>
      </c>
      <c r="Q23" s="113">
        <v>0</v>
      </c>
      <c r="R23" s="113" t="s">
        <v>131</v>
      </c>
      <c r="S23" s="113">
        <v>9</v>
      </c>
      <c r="T23" s="113">
        <v>0</v>
      </c>
      <c r="U23" s="113">
        <v>1</v>
      </c>
      <c r="V23" s="113" t="s">
        <v>144</v>
      </c>
      <c r="W23" s="116">
        <v>9</v>
      </c>
      <c r="X23" s="116">
        <v>0</v>
      </c>
      <c r="Y23" s="116">
        <v>1</v>
      </c>
      <c r="Z23" s="116" t="s">
        <v>161</v>
      </c>
      <c r="AA23" s="116">
        <v>4</v>
      </c>
      <c r="AB23" s="116">
        <v>1</v>
      </c>
      <c r="AC23" s="116">
        <v>1</v>
      </c>
      <c r="AD23" s="116" t="s">
        <v>176</v>
      </c>
      <c r="AE23" s="119">
        <v>3</v>
      </c>
      <c r="AF23" s="119"/>
      <c r="AG23" s="119">
        <v>9</v>
      </c>
      <c r="AH23" s="119" t="s">
        <v>192</v>
      </c>
      <c r="AI23" s="119">
        <v>6</v>
      </c>
      <c r="AJ23" s="119">
        <v>1</v>
      </c>
      <c r="AK23" s="119">
        <v>4</v>
      </c>
      <c r="AL23" s="119" t="s">
        <v>207</v>
      </c>
      <c r="AM23" s="122">
        <v>2</v>
      </c>
      <c r="AN23" s="122">
        <v>1</v>
      </c>
      <c r="AO23" s="122">
        <v>8</v>
      </c>
      <c r="AP23" s="122" t="s">
        <v>223</v>
      </c>
      <c r="AQ23" s="122">
        <v>2</v>
      </c>
      <c r="AR23" s="122">
        <v>0</v>
      </c>
      <c r="AS23" s="122">
        <v>9</v>
      </c>
      <c r="AT23" s="122" t="s">
        <v>234</v>
      </c>
      <c r="AU23" s="140">
        <f t="shared" si="0"/>
        <v>96</v>
      </c>
      <c r="AV23" s="140">
        <f t="shared" si="1"/>
        <v>49</v>
      </c>
      <c r="AW23" s="140">
        <f t="shared" si="2"/>
        <v>9</v>
      </c>
      <c r="AX23" s="140">
        <f t="shared" si="3"/>
        <v>38</v>
      </c>
      <c r="AY23" s="141">
        <f t="shared" si="4"/>
        <v>51.041666666666664</v>
      </c>
      <c r="AZ23" s="141">
        <f t="shared" si="5"/>
        <v>9.375</v>
      </c>
      <c r="BA23" s="141">
        <f t="shared" si="6"/>
        <v>39.583333333333336</v>
      </c>
    </row>
    <row r="24" spans="1:53" ht="93.6" x14ac:dyDescent="0.3">
      <c r="A24" s="71">
        <v>18</v>
      </c>
      <c r="B24" s="68" t="s">
        <v>22</v>
      </c>
      <c r="C24" s="69" t="s">
        <v>64</v>
      </c>
      <c r="D24" s="143" t="s">
        <v>76</v>
      </c>
      <c r="E24" s="132">
        <v>6</v>
      </c>
      <c r="F24" s="132">
        <v>10</v>
      </c>
      <c r="G24" s="110">
        <v>5</v>
      </c>
      <c r="H24" s="110">
        <v>0</v>
      </c>
      <c r="I24" s="110">
        <v>2</v>
      </c>
      <c r="J24" s="146" t="s">
        <v>97</v>
      </c>
      <c r="K24" s="110">
        <v>6</v>
      </c>
      <c r="L24" s="110">
        <v>1</v>
      </c>
      <c r="M24" s="110">
        <v>1</v>
      </c>
      <c r="N24" s="110" t="s">
        <v>113</v>
      </c>
      <c r="O24" s="113">
        <v>6</v>
      </c>
      <c r="P24" s="113">
        <v>1</v>
      </c>
      <c r="Q24" s="113">
        <v>4</v>
      </c>
      <c r="R24" s="113" t="s">
        <v>132</v>
      </c>
      <c r="S24" s="113">
        <v>5</v>
      </c>
      <c r="T24" s="113">
        <v>2</v>
      </c>
      <c r="U24" s="113">
        <v>3</v>
      </c>
      <c r="V24" s="146" t="s">
        <v>145</v>
      </c>
      <c r="W24" s="116">
        <v>11</v>
      </c>
      <c r="X24" s="116">
        <v>0</v>
      </c>
      <c r="Y24" s="116">
        <v>0</v>
      </c>
      <c r="Z24" s="152">
        <v>0.216</v>
      </c>
      <c r="AA24" s="116">
        <v>9</v>
      </c>
      <c r="AB24" s="116">
        <v>0</v>
      </c>
      <c r="AC24" s="116">
        <v>2</v>
      </c>
      <c r="AD24" s="116" t="s">
        <v>175</v>
      </c>
      <c r="AE24" s="119">
        <v>6</v>
      </c>
      <c r="AF24" s="119">
        <v>0</v>
      </c>
      <c r="AG24" s="119">
        <v>5</v>
      </c>
      <c r="AH24" s="119" t="s">
        <v>191</v>
      </c>
      <c r="AI24" s="119">
        <v>8</v>
      </c>
      <c r="AJ24" s="119">
        <v>3</v>
      </c>
      <c r="AK24" s="119">
        <v>0</v>
      </c>
      <c r="AL24" s="146" t="s">
        <v>134</v>
      </c>
      <c r="AM24" s="122">
        <v>3</v>
      </c>
      <c r="AN24" s="122">
        <v>0</v>
      </c>
      <c r="AO24" s="122">
        <v>6</v>
      </c>
      <c r="AP24" s="122" t="s">
        <v>221</v>
      </c>
      <c r="AQ24" s="122">
        <v>9</v>
      </c>
      <c r="AR24" s="122">
        <v>0</v>
      </c>
      <c r="AS24" s="122">
        <v>0</v>
      </c>
      <c r="AT24" s="149">
        <v>0.214</v>
      </c>
      <c r="AU24" s="140">
        <f t="shared" si="0"/>
        <v>98</v>
      </c>
      <c r="AV24" s="140">
        <f t="shared" si="1"/>
        <v>68</v>
      </c>
      <c r="AW24" s="140">
        <f t="shared" si="2"/>
        <v>7</v>
      </c>
      <c r="AX24" s="140">
        <f t="shared" si="3"/>
        <v>23</v>
      </c>
      <c r="AY24" s="141">
        <f t="shared" si="4"/>
        <v>69.387755102040813</v>
      </c>
      <c r="AZ24" s="141">
        <f t="shared" si="5"/>
        <v>7.1428571428571432</v>
      </c>
      <c r="BA24" s="141">
        <f t="shared" si="6"/>
        <v>23.469387755102041</v>
      </c>
    </row>
    <row r="25" spans="1:53" ht="62.4" x14ac:dyDescent="0.3">
      <c r="A25" s="71">
        <v>19</v>
      </c>
      <c r="B25" s="68" t="s">
        <v>24</v>
      </c>
      <c r="C25" s="69" t="s">
        <v>65</v>
      </c>
      <c r="D25" s="143" t="s">
        <v>76</v>
      </c>
      <c r="E25" s="132">
        <v>6</v>
      </c>
      <c r="F25" s="132">
        <v>10</v>
      </c>
      <c r="G25" s="110">
        <v>8</v>
      </c>
      <c r="H25" s="110">
        <v>0</v>
      </c>
      <c r="I25" s="110">
        <v>3</v>
      </c>
      <c r="J25" s="146" t="s">
        <v>98</v>
      </c>
      <c r="K25" s="110">
        <v>10</v>
      </c>
      <c r="L25" s="110">
        <v>0</v>
      </c>
      <c r="M25" s="110">
        <v>0</v>
      </c>
      <c r="N25" s="148">
        <v>0.156</v>
      </c>
      <c r="O25" s="113">
        <v>1</v>
      </c>
      <c r="P25" s="113">
        <v>0</v>
      </c>
      <c r="Q25" s="113">
        <v>12</v>
      </c>
      <c r="R25" s="146" t="s">
        <v>133</v>
      </c>
      <c r="S25" s="113">
        <v>14</v>
      </c>
      <c r="T25" s="113">
        <v>0</v>
      </c>
      <c r="U25" s="113">
        <v>0</v>
      </c>
      <c r="V25" s="148">
        <v>0.14299999999999999</v>
      </c>
      <c r="W25" s="116">
        <v>7</v>
      </c>
      <c r="X25" s="116">
        <v>1</v>
      </c>
      <c r="Y25" s="116">
        <v>10</v>
      </c>
      <c r="Z25" s="116" t="s">
        <v>162</v>
      </c>
      <c r="AA25" s="116">
        <v>18</v>
      </c>
      <c r="AB25" s="116">
        <v>0</v>
      </c>
      <c r="AC25" s="116">
        <v>0</v>
      </c>
      <c r="AD25" s="157">
        <v>0.23</v>
      </c>
      <c r="AE25" s="119">
        <v>0</v>
      </c>
      <c r="AF25" s="119">
        <v>0</v>
      </c>
      <c r="AG25" s="119">
        <v>12</v>
      </c>
      <c r="AH25" s="146" t="s">
        <v>193</v>
      </c>
      <c r="AI25" s="119">
        <v>12</v>
      </c>
      <c r="AJ25" s="119">
        <v>0</v>
      </c>
      <c r="AK25" s="119">
        <v>1</v>
      </c>
      <c r="AL25" s="119" t="s">
        <v>208</v>
      </c>
      <c r="AM25" s="122">
        <v>9</v>
      </c>
      <c r="AN25" s="122">
        <v>0</v>
      </c>
      <c r="AO25" s="122">
        <v>1</v>
      </c>
      <c r="AP25" s="122" t="s">
        <v>224</v>
      </c>
      <c r="AQ25" s="122">
        <v>10</v>
      </c>
      <c r="AR25" s="122">
        <v>0</v>
      </c>
      <c r="AS25" s="122">
        <v>0</v>
      </c>
      <c r="AT25" s="149">
        <v>0.20399999999999999</v>
      </c>
      <c r="AU25" s="140">
        <f t="shared" si="0"/>
        <v>129</v>
      </c>
      <c r="AV25" s="140">
        <f t="shared" si="1"/>
        <v>89</v>
      </c>
      <c r="AW25" s="140">
        <f t="shared" si="2"/>
        <v>1</v>
      </c>
      <c r="AX25" s="140">
        <f t="shared" si="3"/>
        <v>39</v>
      </c>
      <c r="AY25" s="141">
        <f t="shared" si="4"/>
        <v>68.992248062015506</v>
      </c>
      <c r="AZ25" s="141">
        <f t="shared" si="5"/>
        <v>0.77519379844961245</v>
      </c>
      <c r="BA25" s="141">
        <f t="shared" si="6"/>
        <v>30.232558139534884</v>
      </c>
    </row>
    <row r="26" spans="1:53" ht="124.8" x14ac:dyDescent="0.3">
      <c r="A26" s="71">
        <v>20</v>
      </c>
      <c r="B26" s="68" t="s">
        <v>25</v>
      </c>
      <c r="C26" s="69" t="s">
        <v>69</v>
      </c>
      <c r="D26" s="145" t="s">
        <v>81</v>
      </c>
      <c r="E26" s="132">
        <v>14</v>
      </c>
      <c r="F26" s="132">
        <v>29</v>
      </c>
      <c r="G26" s="110">
        <v>14</v>
      </c>
      <c r="H26" s="110">
        <v>1</v>
      </c>
      <c r="I26" s="110">
        <v>5</v>
      </c>
      <c r="J26" s="110" t="s">
        <v>99</v>
      </c>
      <c r="K26" s="110">
        <v>21</v>
      </c>
      <c r="L26" s="110">
        <v>0</v>
      </c>
      <c r="M26" s="110">
        <v>1</v>
      </c>
      <c r="N26" s="110" t="s">
        <v>114</v>
      </c>
      <c r="O26" s="113">
        <v>5</v>
      </c>
      <c r="P26" s="113">
        <v>1</v>
      </c>
      <c r="Q26" s="113">
        <v>13</v>
      </c>
      <c r="R26" s="146" t="s">
        <v>134</v>
      </c>
      <c r="S26" s="113">
        <v>24</v>
      </c>
      <c r="T26" s="113">
        <v>0</v>
      </c>
      <c r="U26" s="113">
        <v>0</v>
      </c>
      <c r="V26" s="151">
        <v>0.253</v>
      </c>
      <c r="W26" s="116">
        <v>12</v>
      </c>
      <c r="X26" s="116">
        <v>1</v>
      </c>
      <c r="Y26" s="116">
        <v>7</v>
      </c>
      <c r="Z26" s="116" t="s">
        <v>163</v>
      </c>
      <c r="AA26" s="116">
        <v>14</v>
      </c>
      <c r="AB26" s="116">
        <v>4</v>
      </c>
      <c r="AC26" s="116">
        <v>2</v>
      </c>
      <c r="AD26" s="116" t="s">
        <v>177</v>
      </c>
      <c r="AE26" s="119">
        <v>7</v>
      </c>
      <c r="AF26" s="119">
        <v>3</v>
      </c>
      <c r="AG26" s="119">
        <v>5</v>
      </c>
      <c r="AH26" s="146" t="s">
        <v>194</v>
      </c>
      <c r="AI26" s="119">
        <v>15</v>
      </c>
      <c r="AJ26" s="119">
        <v>1</v>
      </c>
      <c r="AK26" s="119">
        <v>1</v>
      </c>
      <c r="AL26" s="119" t="s">
        <v>209</v>
      </c>
      <c r="AM26" s="122">
        <v>10</v>
      </c>
      <c r="AN26" s="122">
        <v>1</v>
      </c>
      <c r="AO26" s="122">
        <v>5</v>
      </c>
      <c r="AP26" s="122" t="s">
        <v>225</v>
      </c>
      <c r="AQ26" s="122">
        <v>13</v>
      </c>
      <c r="AR26" s="122">
        <v>2</v>
      </c>
      <c r="AS26" s="122">
        <v>0</v>
      </c>
      <c r="AT26" s="122" t="s">
        <v>235</v>
      </c>
      <c r="AU26" s="140">
        <f t="shared" si="0"/>
        <v>188</v>
      </c>
      <c r="AV26" s="140">
        <f t="shared" si="1"/>
        <v>135</v>
      </c>
      <c r="AW26" s="140">
        <f t="shared" si="2"/>
        <v>14</v>
      </c>
      <c r="AX26" s="140">
        <f t="shared" si="3"/>
        <v>39</v>
      </c>
      <c r="AY26" s="141">
        <f t="shared" si="4"/>
        <v>71.808510638297875</v>
      </c>
      <c r="AZ26" s="141">
        <f t="shared" si="5"/>
        <v>7.4468085106382977</v>
      </c>
      <c r="BA26" s="141">
        <f t="shared" si="6"/>
        <v>20.74468085106383</v>
      </c>
    </row>
    <row r="27" spans="1:53" ht="93.6" x14ac:dyDescent="0.3">
      <c r="A27" s="71">
        <v>21</v>
      </c>
      <c r="B27" s="68" t="s">
        <v>25</v>
      </c>
      <c r="C27" s="69" t="s">
        <v>70</v>
      </c>
      <c r="D27" s="145" t="s">
        <v>80</v>
      </c>
      <c r="E27" s="132">
        <v>19</v>
      </c>
      <c r="F27" s="132">
        <v>36</v>
      </c>
      <c r="G27" s="110">
        <v>23</v>
      </c>
      <c r="H27" s="110">
        <v>0</v>
      </c>
      <c r="I27" s="110">
        <v>8</v>
      </c>
      <c r="J27" s="110" t="s">
        <v>100</v>
      </c>
      <c r="K27" s="110">
        <v>26</v>
      </c>
      <c r="L27" s="110">
        <v>0</v>
      </c>
      <c r="M27" s="110">
        <v>3</v>
      </c>
      <c r="N27" s="110" t="s">
        <v>115</v>
      </c>
      <c r="O27" s="113">
        <v>15</v>
      </c>
      <c r="P27" s="113">
        <v>6</v>
      </c>
      <c r="Q27" s="113">
        <v>13</v>
      </c>
      <c r="R27" s="113" t="s">
        <v>135</v>
      </c>
      <c r="S27" s="113">
        <v>29</v>
      </c>
      <c r="T27" s="113">
        <v>0</v>
      </c>
      <c r="U27" s="113">
        <v>1</v>
      </c>
      <c r="V27" s="113" t="s">
        <v>146</v>
      </c>
      <c r="W27" s="116">
        <v>8</v>
      </c>
      <c r="X27" s="116">
        <v>4</v>
      </c>
      <c r="Y27" s="116">
        <v>9</v>
      </c>
      <c r="Z27" s="116" t="s">
        <v>164</v>
      </c>
      <c r="AA27" s="116">
        <v>23</v>
      </c>
      <c r="AB27" s="116">
        <v>1</v>
      </c>
      <c r="AC27" s="116">
        <v>3</v>
      </c>
      <c r="AD27" s="116" t="s">
        <v>178</v>
      </c>
      <c r="AE27" s="119">
        <v>16</v>
      </c>
      <c r="AF27" s="119">
        <v>4</v>
      </c>
      <c r="AG27" s="119">
        <v>3</v>
      </c>
      <c r="AH27" s="119" t="s">
        <v>195</v>
      </c>
      <c r="AI27" s="119">
        <v>21</v>
      </c>
      <c r="AJ27" s="119">
        <v>0</v>
      </c>
      <c r="AK27" s="119">
        <v>2</v>
      </c>
      <c r="AL27" s="119" t="s">
        <v>195</v>
      </c>
      <c r="AM27" s="122">
        <v>14</v>
      </c>
      <c r="AN27" s="122">
        <v>2</v>
      </c>
      <c r="AO27" s="122">
        <v>3</v>
      </c>
      <c r="AP27" s="146" t="s">
        <v>226</v>
      </c>
      <c r="AQ27" s="122">
        <v>17</v>
      </c>
      <c r="AR27" s="122">
        <v>1</v>
      </c>
      <c r="AS27" s="122">
        <v>2</v>
      </c>
      <c r="AT27" s="122" t="s">
        <v>236</v>
      </c>
      <c r="AU27" s="140">
        <f t="shared" si="0"/>
        <v>257</v>
      </c>
      <c r="AV27" s="140">
        <f t="shared" si="1"/>
        <v>192</v>
      </c>
      <c r="AW27" s="140">
        <f t="shared" si="2"/>
        <v>18</v>
      </c>
      <c r="AX27" s="140">
        <f t="shared" si="3"/>
        <v>47</v>
      </c>
      <c r="AY27" s="141">
        <f t="shared" si="4"/>
        <v>74.708171206225686</v>
      </c>
      <c r="AZ27" s="141">
        <f t="shared" si="5"/>
        <v>7.0038910505836576</v>
      </c>
      <c r="BA27" s="141">
        <f t="shared" si="6"/>
        <v>18.28793774319066</v>
      </c>
    </row>
    <row r="28" spans="1:53" ht="93.6" x14ac:dyDescent="0.3">
      <c r="A28" s="71">
        <v>22</v>
      </c>
      <c r="B28" s="68" t="s">
        <v>25</v>
      </c>
      <c r="C28" s="70" t="s">
        <v>71</v>
      </c>
      <c r="D28" s="142" t="s">
        <v>72</v>
      </c>
      <c r="E28" s="134" t="s">
        <v>101</v>
      </c>
      <c r="F28" s="135" t="s">
        <v>101</v>
      </c>
      <c r="G28" s="134" t="s">
        <v>101</v>
      </c>
      <c r="H28" s="134" t="s">
        <v>101</v>
      </c>
      <c r="I28" s="134" t="s">
        <v>101</v>
      </c>
      <c r="J28" s="134" t="s">
        <v>101</v>
      </c>
      <c r="K28" s="134" t="s">
        <v>101</v>
      </c>
      <c r="L28" s="134" t="s">
        <v>101</v>
      </c>
      <c r="M28" s="134" t="s">
        <v>101</v>
      </c>
      <c r="N28" s="134" t="s">
        <v>101</v>
      </c>
      <c r="O28" s="134" t="s">
        <v>101</v>
      </c>
      <c r="P28" s="134" t="s">
        <v>101</v>
      </c>
      <c r="Q28" s="134" t="s">
        <v>101</v>
      </c>
      <c r="R28" s="134" t="s">
        <v>101</v>
      </c>
      <c r="S28" s="134" t="s">
        <v>101</v>
      </c>
      <c r="T28" s="134" t="s">
        <v>101</v>
      </c>
      <c r="U28" s="134" t="s">
        <v>101</v>
      </c>
      <c r="V28" s="134" t="s">
        <v>101</v>
      </c>
      <c r="W28" s="134" t="s">
        <v>101</v>
      </c>
      <c r="X28" s="134" t="s">
        <v>101</v>
      </c>
      <c r="Y28" s="134" t="s">
        <v>101</v>
      </c>
      <c r="Z28" s="134" t="s">
        <v>101</v>
      </c>
      <c r="AA28" s="134" t="s">
        <v>101</v>
      </c>
      <c r="AB28" s="134" t="s">
        <v>101</v>
      </c>
      <c r="AC28" s="134" t="s">
        <v>101</v>
      </c>
      <c r="AD28" s="134" t="s">
        <v>101</v>
      </c>
      <c r="AE28" s="134" t="s">
        <v>101</v>
      </c>
      <c r="AF28" s="134" t="s">
        <v>101</v>
      </c>
      <c r="AG28" s="134" t="s">
        <v>101</v>
      </c>
      <c r="AH28" s="134" t="s">
        <v>101</v>
      </c>
      <c r="AI28" s="134" t="s">
        <v>101</v>
      </c>
      <c r="AJ28" s="134" t="s">
        <v>101</v>
      </c>
      <c r="AK28" s="134" t="s">
        <v>101</v>
      </c>
      <c r="AL28" s="134" t="s">
        <v>101</v>
      </c>
      <c r="AM28" s="134" t="s">
        <v>101</v>
      </c>
      <c r="AN28" s="134" t="s">
        <v>101</v>
      </c>
      <c r="AO28" s="134" t="s">
        <v>101</v>
      </c>
      <c r="AP28" s="134" t="s">
        <v>101</v>
      </c>
      <c r="AQ28" s="134" t="s">
        <v>101</v>
      </c>
      <c r="AR28" s="134" t="s">
        <v>101</v>
      </c>
      <c r="AS28" s="134" t="s">
        <v>101</v>
      </c>
      <c r="AT28" s="134" t="s">
        <v>101</v>
      </c>
      <c r="AU28" s="134" t="s">
        <v>101</v>
      </c>
      <c r="AV28" s="134" t="s">
        <v>101</v>
      </c>
      <c r="AW28" s="134" t="s">
        <v>101</v>
      </c>
      <c r="AX28" s="134" t="s">
        <v>101</v>
      </c>
      <c r="AY28" s="134" t="s">
        <v>101</v>
      </c>
      <c r="AZ28" s="134" t="s">
        <v>101</v>
      </c>
      <c r="BA28" s="134" t="s">
        <v>101</v>
      </c>
    </row>
    <row r="29" spans="1:53" ht="15.6" x14ac:dyDescent="0.3">
      <c r="A29" s="129" t="s">
        <v>26</v>
      </c>
      <c r="B29" s="130"/>
      <c r="C29" s="131"/>
      <c r="D29" s="124"/>
      <c r="E29" s="125">
        <f>SUM(E7:E28)</f>
        <v>187</v>
      </c>
      <c r="F29" s="125">
        <f>SUM(F7:F27)</f>
        <v>278</v>
      </c>
      <c r="G29" s="126">
        <f>SUM(G7:G27)</f>
        <v>157</v>
      </c>
      <c r="H29" s="126">
        <f>SUM(H7:H27)</f>
        <v>15</v>
      </c>
      <c r="I29" s="126">
        <f>SUM(I7:I27)</f>
        <v>63</v>
      </c>
      <c r="J29" s="126"/>
      <c r="K29" s="126">
        <f>SUM(K7:K27)</f>
        <v>198</v>
      </c>
      <c r="L29" s="126">
        <f>SUM(L7:L27)</f>
        <v>11</v>
      </c>
      <c r="M29" s="126">
        <f>SUM(M7:M27)</f>
        <v>25</v>
      </c>
      <c r="N29" s="126"/>
      <c r="O29" s="126">
        <f>SUM(O7:O27)</f>
        <v>116</v>
      </c>
      <c r="P29" s="126">
        <f>SUM(P7:P27)</f>
        <v>33</v>
      </c>
      <c r="Q29" s="126">
        <f>SUM(Q7:Q27)</f>
        <v>81</v>
      </c>
      <c r="R29" s="126"/>
      <c r="S29" s="126">
        <f>SUM(S7:S27)</f>
        <v>219</v>
      </c>
      <c r="T29" s="126">
        <f>SUM(T7:T27)</f>
        <v>7</v>
      </c>
      <c r="U29" s="126">
        <f>SUM(U7:U27)</f>
        <v>19</v>
      </c>
      <c r="V29" s="126"/>
      <c r="W29" s="126">
        <f>SUM(W7:W27)</f>
        <v>107</v>
      </c>
      <c r="X29" s="126">
        <f>SUM(X7:X27)</f>
        <v>13</v>
      </c>
      <c r="Y29" s="126">
        <f>SUM(Y7:Y27)</f>
        <v>107</v>
      </c>
      <c r="Z29" s="126"/>
      <c r="AA29" s="126">
        <f>SUM(AA7:AA27)</f>
        <v>192</v>
      </c>
      <c r="AB29" s="126">
        <f>SUM(AB7:AB27)</f>
        <v>8</v>
      </c>
      <c r="AC29" s="126">
        <f>SUM(AC7:AC27)</f>
        <v>29</v>
      </c>
      <c r="AD29" s="126"/>
      <c r="AE29" s="126">
        <f>SUM(AE7:AE27)</f>
        <v>119</v>
      </c>
      <c r="AF29" s="126">
        <f>SUM(AF7:AF27)</f>
        <v>14</v>
      </c>
      <c r="AG29" s="126">
        <f>SUM(AG7:AG27)</f>
        <v>98</v>
      </c>
      <c r="AH29" s="126"/>
      <c r="AI29" s="126">
        <f>SUM(AI7:AI27)</f>
        <v>192</v>
      </c>
      <c r="AJ29" s="126">
        <f>SUM(AJ7:AJ27)</f>
        <v>10</v>
      </c>
      <c r="AK29" s="126">
        <f>SUM(AK7:AK27)</f>
        <v>29</v>
      </c>
      <c r="AL29" s="126"/>
      <c r="AM29" s="126">
        <f>SUM(AM7:AM27)</f>
        <v>101</v>
      </c>
      <c r="AN29" s="126">
        <f>SUM(AN7:AN27)</f>
        <v>13</v>
      </c>
      <c r="AO29" s="126">
        <f>SUM(AO7:AO27)</f>
        <v>114</v>
      </c>
      <c r="AP29" s="126"/>
      <c r="AQ29" s="126">
        <f>SUM(AQ7:AQ27)</f>
        <v>178</v>
      </c>
      <c r="AR29" s="126">
        <f>SUM(AR7:AR27)</f>
        <v>9</v>
      </c>
      <c r="AS29" s="126">
        <f>SUM(AS7:AS27)</f>
        <v>29</v>
      </c>
      <c r="AT29" s="126"/>
      <c r="AU29" s="127">
        <f>SUM(AU7:AU27)</f>
        <v>2306</v>
      </c>
      <c r="AV29" s="127">
        <f>SUM(AV7:AV27)</f>
        <v>1576</v>
      </c>
      <c r="AW29" s="127">
        <f>SUM(AW7:AW27)</f>
        <v>133</v>
      </c>
      <c r="AX29" s="127">
        <f>SUM(AX7:AX27)</f>
        <v>597</v>
      </c>
      <c r="AY29" s="128">
        <f>AV29*100/AU29</f>
        <v>68.343451864700782</v>
      </c>
      <c r="AZ29" s="128">
        <f t="shared" ref="AZ29" si="7">AW29*100/AU29</f>
        <v>5.7675628794449265</v>
      </c>
      <c r="BA29" s="128">
        <f>AX29*100/AU29</f>
        <v>25.888985255854294</v>
      </c>
    </row>
    <row r="30" spans="1:53" ht="15" customHeight="1" x14ac:dyDescent="0.3">
      <c r="A30" s="3"/>
      <c r="B30" s="4"/>
      <c r="C30" s="5"/>
      <c r="D30" s="63"/>
      <c r="E30" s="6"/>
      <c r="F30" s="6"/>
      <c r="G30" s="7"/>
      <c r="H30" s="7"/>
      <c r="I30" s="8"/>
      <c r="J30" s="9"/>
      <c r="K30" s="8"/>
      <c r="L30" s="10"/>
      <c r="M30" s="8"/>
      <c r="N30" s="9"/>
      <c r="O30" s="8"/>
      <c r="P30" s="8"/>
      <c r="Q30" s="8"/>
      <c r="R30" s="9"/>
      <c r="S30" s="8"/>
      <c r="T30" s="8"/>
      <c r="U30" s="8"/>
      <c r="V30" s="9"/>
      <c r="W30" s="8"/>
      <c r="X30" s="10"/>
      <c r="Y30" s="11"/>
      <c r="Z30" s="12"/>
      <c r="AA30" s="11"/>
      <c r="AB30" s="11"/>
      <c r="AC30" s="11"/>
      <c r="AD30" s="12"/>
      <c r="AE30" s="8"/>
      <c r="AF30" s="8"/>
      <c r="AG30" s="8"/>
      <c r="AH30" s="9"/>
      <c r="AI30" s="8"/>
      <c r="AJ30" s="8"/>
      <c r="AK30" s="8"/>
      <c r="AL30" s="8"/>
      <c r="AM30" s="11"/>
      <c r="AN30" s="11"/>
      <c r="AO30" s="11"/>
      <c r="AP30" s="12"/>
      <c r="AQ30" s="11"/>
      <c r="AR30" s="11"/>
      <c r="AS30" s="11"/>
    </row>
    <row r="31" spans="1:53" ht="16.2" customHeight="1" x14ac:dyDescent="0.3">
      <c r="A31" s="16"/>
      <c r="B31" s="17"/>
      <c r="C31" s="18"/>
      <c r="D31" s="64"/>
      <c r="E31" s="19"/>
      <c r="F31" s="19"/>
      <c r="G31" s="20"/>
      <c r="H31" s="21"/>
      <c r="I31" s="21"/>
      <c r="J31" s="22"/>
      <c r="K31" s="21"/>
      <c r="L31" s="23"/>
      <c r="M31" s="21"/>
      <c r="N31" s="22"/>
      <c r="O31" s="21"/>
      <c r="P31" s="21"/>
      <c r="Q31" s="21"/>
      <c r="R31" s="22"/>
      <c r="S31" s="21"/>
      <c r="T31" s="21"/>
      <c r="U31" s="21"/>
      <c r="V31" s="22"/>
      <c r="W31" s="21"/>
      <c r="X31" s="23"/>
      <c r="Y31" s="24"/>
      <c r="Z31" s="25"/>
      <c r="AA31" s="24"/>
      <c r="AB31" s="24"/>
      <c r="AC31" s="24"/>
      <c r="AD31" s="25"/>
      <c r="AE31" s="21"/>
      <c r="AF31" s="21"/>
      <c r="AG31" s="21"/>
      <c r="AH31" s="22"/>
      <c r="AI31" s="21"/>
      <c r="AJ31" s="21"/>
      <c r="AK31" s="21"/>
      <c r="AL31" s="21"/>
      <c r="AM31" s="24"/>
      <c r="AN31" s="24"/>
      <c r="AO31" s="24"/>
      <c r="AP31" s="25"/>
      <c r="AQ31" s="24"/>
      <c r="AR31" s="24"/>
      <c r="AS31" s="24"/>
    </row>
    <row r="32" spans="1:53" x14ac:dyDescent="0.3">
      <c r="A32" s="16"/>
      <c r="B32" s="17"/>
      <c r="C32" s="17"/>
      <c r="D32" s="17"/>
      <c r="E32" s="21"/>
      <c r="F32" s="21"/>
      <c r="G32" s="21"/>
      <c r="H32" s="21"/>
      <c r="I32" s="21"/>
      <c r="J32" s="22"/>
      <c r="K32" s="21"/>
      <c r="L32" s="23"/>
      <c r="M32" s="21"/>
      <c r="N32" s="22"/>
      <c r="O32" s="21"/>
      <c r="P32" s="21"/>
      <c r="Q32" s="21"/>
      <c r="R32" s="22"/>
      <c r="S32" s="21"/>
      <c r="T32" s="21"/>
      <c r="U32" s="21"/>
      <c r="V32" s="22"/>
      <c r="W32" s="21"/>
      <c r="X32" s="23"/>
      <c r="Y32" s="24"/>
      <c r="Z32" s="25"/>
      <c r="AA32" s="24"/>
      <c r="AB32" s="24"/>
      <c r="AC32" s="24"/>
      <c r="AD32" s="25"/>
      <c r="AE32" s="21"/>
      <c r="AF32" s="21"/>
      <c r="AG32" s="21"/>
      <c r="AH32" s="22"/>
      <c r="AI32" s="21"/>
      <c r="AJ32" s="21"/>
      <c r="AK32" s="21"/>
      <c r="AL32" s="21"/>
      <c r="AM32" s="24"/>
      <c r="AN32" s="24"/>
      <c r="AO32" s="24"/>
      <c r="AP32" s="25"/>
      <c r="AQ32" s="24"/>
      <c r="AR32" s="24"/>
      <c r="AS32" s="24"/>
    </row>
    <row r="33" spans="1:53" x14ac:dyDescent="0.3">
      <c r="A33" s="16"/>
      <c r="B33" s="17"/>
      <c r="C33" s="17"/>
      <c r="D33" s="17"/>
      <c r="E33" s="21"/>
      <c r="F33" s="21"/>
      <c r="G33" s="21"/>
      <c r="H33" s="21"/>
      <c r="I33" s="21"/>
      <c r="J33" s="22"/>
      <c r="K33" s="21"/>
      <c r="L33" s="23"/>
      <c r="M33" s="21"/>
      <c r="N33" s="22"/>
      <c r="O33" s="21"/>
      <c r="P33" s="21"/>
      <c r="Q33" s="21"/>
      <c r="R33" s="22"/>
      <c r="S33" s="21"/>
      <c r="T33" s="21"/>
      <c r="U33" s="21"/>
      <c r="V33" s="22"/>
      <c r="W33" s="21"/>
      <c r="X33" s="23"/>
      <c r="Y33" s="24"/>
      <c r="Z33" s="25"/>
      <c r="AA33" s="24"/>
      <c r="AB33" s="24"/>
      <c r="AC33" s="24"/>
      <c r="AD33" s="25"/>
      <c r="AE33" s="21"/>
      <c r="AF33" s="21"/>
      <c r="AG33" s="21"/>
      <c r="AH33" s="22"/>
      <c r="AI33" s="21"/>
      <c r="AJ33" s="21"/>
      <c r="AK33" s="21"/>
      <c r="AL33" s="21"/>
      <c r="AM33" s="24"/>
      <c r="AN33" s="24"/>
      <c r="AO33" s="24"/>
      <c r="AP33" s="25"/>
      <c r="AQ33" s="24"/>
      <c r="AR33" s="24"/>
      <c r="AS33" s="24"/>
    </row>
    <row r="34" spans="1:53" ht="14.4" customHeight="1" x14ac:dyDescent="0.3">
      <c r="A34" s="16"/>
      <c r="B34" s="17"/>
      <c r="C34" s="17"/>
      <c r="D34" s="17"/>
      <c r="E34" s="21"/>
      <c r="F34" s="21"/>
      <c r="G34" s="21"/>
      <c r="H34" s="21"/>
      <c r="I34" s="21"/>
      <c r="J34" s="22"/>
      <c r="K34" s="21"/>
      <c r="L34" s="23"/>
      <c r="M34" s="21"/>
      <c r="N34" s="22"/>
      <c r="O34" s="21"/>
      <c r="P34" s="21"/>
      <c r="Q34" s="21"/>
      <c r="R34" s="22"/>
      <c r="S34" s="21"/>
      <c r="T34" s="21"/>
      <c r="U34" s="21"/>
      <c r="V34" s="22"/>
      <c r="W34" s="21"/>
      <c r="X34" s="23"/>
      <c r="Y34" s="24"/>
      <c r="Z34" s="25"/>
      <c r="AA34" s="24"/>
      <c r="AB34" s="24"/>
      <c r="AC34" s="24"/>
      <c r="AD34" s="25"/>
      <c r="AE34" s="21"/>
      <c r="AF34" s="21"/>
      <c r="AG34" s="21"/>
      <c r="AH34" s="22"/>
      <c r="AI34" s="21"/>
      <c r="AJ34" s="21"/>
      <c r="AK34" s="21"/>
      <c r="AL34" s="21"/>
      <c r="AM34" s="24"/>
      <c r="AN34" s="24"/>
      <c r="AO34" s="24"/>
      <c r="AP34" s="25"/>
      <c r="AQ34" s="24"/>
      <c r="AR34" s="24"/>
      <c r="AS34" s="24"/>
    </row>
    <row r="35" spans="1:53" ht="13.95" customHeight="1" x14ac:dyDescent="0.3">
      <c r="A35" s="16"/>
      <c r="B35" s="17"/>
      <c r="C35" s="17"/>
      <c r="D35" s="17"/>
      <c r="E35" s="21"/>
      <c r="F35" s="21"/>
      <c r="G35" s="21"/>
      <c r="H35" s="21"/>
      <c r="I35" s="21"/>
      <c r="J35" s="22"/>
      <c r="K35" s="21"/>
      <c r="L35" s="23"/>
      <c r="M35" s="21"/>
      <c r="N35" s="22"/>
      <c r="O35" s="21"/>
      <c r="P35" s="21"/>
      <c r="Q35" s="21"/>
      <c r="R35" s="22"/>
      <c r="S35" s="21"/>
      <c r="T35" s="21"/>
      <c r="U35" s="21"/>
      <c r="V35" s="22"/>
      <c r="W35" s="21"/>
      <c r="X35" s="23"/>
      <c r="Y35" s="24"/>
      <c r="Z35" s="25"/>
      <c r="AA35" s="24"/>
      <c r="AB35" s="24"/>
      <c r="AC35" s="24"/>
      <c r="AD35" s="25"/>
      <c r="AE35" s="21"/>
      <c r="AF35" s="21"/>
      <c r="AG35" s="21"/>
      <c r="AH35" s="22"/>
      <c r="AI35" s="21"/>
      <c r="AJ35" s="21"/>
      <c r="AK35" s="21"/>
      <c r="AL35" s="21"/>
      <c r="AM35" s="24"/>
      <c r="AN35" s="24"/>
      <c r="AO35" s="24"/>
      <c r="AP35" s="25"/>
      <c r="AQ35" s="24"/>
      <c r="AR35" s="24"/>
      <c r="AS35" s="24"/>
    </row>
    <row r="36" spans="1:53" ht="14.4" customHeight="1" x14ac:dyDescent="0.3">
      <c r="A36" s="16"/>
      <c r="B36" s="17"/>
      <c r="C36" s="17"/>
      <c r="D36" s="17"/>
      <c r="E36" s="21"/>
      <c r="F36" s="21"/>
      <c r="G36" s="21"/>
      <c r="H36" s="21"/>
      <c r="I36" s="21"/>
      <c r="J36" s="22"/>
      <c r="K36" s="21"/>
      <c r="L36" s="23"/>
      <c r="M36" s="21"/>
      <c r="N36" s="22"/>
      <c r="O36" s="21"/>
      <c r="P36" s="21"/>
      <c r="Q36" s="21"/>
      <c r="R36" s="22"/>
      <c r="S36" s="21"/>
      <c r="T36" s="21"/>
      <c r="U36" s="21"/>
      <c r="V36" s="22"/>
      <c r="W36" s="21"/>
      <c r="X36" s="23"/>
      <c r="Y36" s="24"/>
      <c r="Z36" s="25"/>
      <c r="AA36" s="24"/>
      <c r="AB36" s="24"/>
      <c r="AC36" s="24"/>
      <c r="AD36" s="25"/>
      <c r="AE36" s="21"/>
      <c r="AF36" s="21"/>
      <c r="AG36" s="21"/>
      <c r="AH36" s="22"/>
      <c r="AI36" s="21"/>
      <c r="AJ36" s="21"/>
      <c r="AK36" s="21"/>
      <c r="AL36" s="21"/>
      <c r="AM36" s="24"/>
      <c r="AN36" s="24"/>
      <c r="AO36" s="24"/>
      <c r="AP36" s="25"/>
      <c r="AQ36" s="24"/>
      <c r="AR36" s="24"/>
      <c r="AS36" s="24"/>
    </row>
    <row r="37" spans="1:53" ht="13.95" customHeight="1" x14ac:dyDescent="0.3">
      <c r="A37" s="16"/>
      <c r="B37" s="17"/>
      <c r="C37" s="17"/>
      <c r="D37" s="17"/>
      <c r="E37" s="21"/>
      <c r="F37" s="21"/>
      <c r="G37" s="21"/>
      <c r="H37" s="21"/>
      <c r="I37" s="21"/>
      <c r="J37" s="22"/>
      <c r="K37" s="21"/>
      <c r="L37" s="23"/>
      <c r="M37" s="21"/>
      <c r="N37" s="22"/>
      <c r="O37" s="21"/>
      <c r="P37" s="21"/>
      <c r="Q37" s="21"/>
      <c r="R37" s="22"/>
      <c r="S37" s="21"/>
      <c r="T37" s="21"/>
      <c r="U37" s="21"/>
      <c r="V37" s="22"/>
      <c r="W37" s="21"/>
      <c r="X37" s="23"/>
      <c r="Y37" s="24"/>
      <c r="Z37" s="25"/>
      <c r="AA37" s="24"/>
      <c r="AB37" s="24"/>
      <c r="AC37" s="24"/>
      <c r="AD37" s="25"/>
      <c r="AE37" s="21"/>
      <c r="AF37" s="21"/>
      <c r="AG37" s="21"/>
      <c r="AH37" s="22"/>
      <c r="AI37" s="21"/>
      <c r="AJ37" s="21"/>
      <c r="AK37" s="21"/>
      <c r="AL37" s="21"/>
      <c r="AM37" s="24"/>
      <c r="AN37" s="24"/>
      <c r="AO37" s="24"/>
      <c r="AP37" s="25"/>
      <c r="AQ37" s="24"/>
      <c r="AR37" s="24"/>
      <c r="AS37" s="24"/>
    </row>
    <row r="38" spans="1:53" ht="13.2" customHeight="1" x14ac:dyDescent="0.3">
      <c r="A38" s="16"/>
      <c r="B38" s="17"/>
      <c r="C38" s="17"/>
      <c r="D38" s="17"/>
      <c r="E38" s="21"/>
      <c r="F38" s="21"/>
      <c r="G38" s="21"/>
      <c r="H38" s="21"/>
      <c r="I38" s="21"/>
      <c r="J38" s="22"/>
      <c r="K38" s="21"/>
      <c r="L38" s="23"/>
      <c r="M38" s="21"/>
      <c r="N38" s="22"/>
      <c r="O38" s="21"/>
      <c r="P38" s="21"/>
      <c r="Q38" s="21"/>
      <c r="R38" s="22"/>
      <c r="S38" s="21"/>
      <c r="T38" s="21"/>
      <c r="U38" s="21"/>
      <c r="V38" s="22"/>
      <c r="W38" s="21"/>
      <c r="X38" s="23"/>
      <c r="Y38" s="24"/>
      <c r="Z38" s="25"/>
      <c r="AA38" s="24"/>
      <c r="AB38" s="24"/>
      <c r="AC38" s="24"/>
      <c r="AD38" s="25"/>
      <c r="AE38" s="21"/>
      <c r="AF38" s="21"/>
      <c r="AG38" s="21"/>
      <c r="AH38" s="22"/>
      <c r="AI38" s="21"/>
      <c r="AJ38" s="21"/>
      <c r="AK38" s="21"/>
      <c r="AL38" s="21"/>
      <c r="AM38" s="24"/>
      <c r="AN38" s="24"/>
      <c r="AO38" s="24"/>
      <c r="AP38" s="25"/>
      <c r="AQ38" s="24"/>
      <c r="AR38" s="24"/>
      <c r="AS38" s="24"/>
    </row>
    <row r="39" spans="1:53" ht="12" customHeight="1" x14ac:dyDescent="0.3">
      <c r="A39" s="16"/>
      <c r="B39" s="17"/>
      <c r="C39" s="17"/>
      <c r="D39" s="17"/>
      <c r="E39" s="21"/>
      <c r="F39" s="21"/>
      <c r="G39" s="21"/>
      <c r="H39" s="21"/>
      <c r="I39" s="21"/>
      <c r="J39" s="22"/>
      <c r="K39" s="21"/>
      <c r="L39" s="23"/>
      <c r="M39" s="21"/>
      <c r="N39" s="22"/>
      <c r="O39" s="21"/>
      <c r="P39" s="21"/>
      <c r="Q39" s="21"/>
      <c r="R39" s="22"/>
      <c r="S39" s="21"/>
      <c r="T39" s="21"/>
      <c r="U39" s="21"/>
      <c r="V39" s="22"/>
      <c r="W39" s="21"/>
      <c r="X39" s="23"/>
      <c r="Y39" s="24"/>
      <c r="Z39" s="25"/>
      <c r="AA39" s="24"/>
      <c r="AB39" s="24"/>
      <c r="AC39" s="24"/>
      <c r="AD39" s="25"/>
      <c r="AE39" s="21"/>
      <c r="AF39" s="21"/>
      <c r="AG39" s="21"/>
      <c r="AH39" s="22"/>
      <c r="AI39" s="21"/>
      <c r="AJ39" s="21"/>
      <c r="AK39" s="21"/>
      <c r="AL39" s="21"/>
      <c r="AM39" s="24"/>
      <c r="AN39" s="24"/>
      <c r="AO39" s="24"/>
      <c r="AP39" s="25"/>
      <c r="AQ39" s="24"/>
      <c r="AR39" s="24"/>
      <c r="AS39" s="24"/>
    </row>
    <row r="40" spans="1:53" ht="15.6" customHeight="1" x14ac:dyDescent="0.3">
      <c r="A40" s="16"/>
      <c r="B40" s="17"/>
      <c r="C40" s="17"/>
      <c r="D40" s="17"/>
      <c r="E40" s="21"/>
      <c r="F40" s="21"/>
      <c r="G40" s="21"/>
      <c r="H40" s="21"/>
      <c r="I40" s="21"/>
      <c r="J40" s="22"/>
      <c r="K40" s="21"/>
      <c r="L40" s="23"/>
      <c r="M40" s="21"/>
      <c r="N40" s="22"/>
      <c r="O40" s="21"/>
      <c r="P40" s="21"/>
      <c r="Q40" s="21"/>
      <c r="R40" s="22"/>
      <c r="S40" s="21"/>
      <c r="T40" s="21"/>
      <c r="U40" s="21"/>
      <c r="V40" s="22"/>
      <c r="W40" s="21"/>
      <c r="X40" s="23"/>
      <c r="Y40" s="24"/>
      <c r="Z40" s="25"/>
      <c r="AA40" s="24"/>
      <c r="AB40" s="24"/>
      <c r="AC40" s="24"/>
      <c r="AD40" s="25"/>
      <c r="AE40" s="21"/>
      <c r="AF40" s="21"/>
      <c r="AG40" s="21"/>
      <c r="AH40" s="22"/>
      <c r="AI40" s="21"/>
      <c r="AJ40" s="21"/>
      <c r="AK40" s="21"/>
      <c r="AL40" s="21"/>
      <c r="AM40" s="24"/>
      <c r="AN40" s="24"/>
      <c r="AO40" s="24"/>
      <c r="AP40" s="25"/>
      <c r="AQ40" s="24"/>
      <c r="AR40" s="24"/>
      <c r="AS40" s="24"/>
    </row>
    <row r="41" spans="1:53" x14ac:dyDescent="0.3">
      <c r="A41" s="16"/>
      <c r="B41" s="17"/>
      <c r="C41" s="17"/>
      <c r="D41" s="17"/>
      <c r="E41" s="21"/>
      <c r="F41" s="21"/>
      <c r="G41" s="21"/>
      <c r="H41" s="21"/>
      <c r="I41" s="21"/>
      <c r="J41" s="22"/>
      <c r="K41" s="21"/>
      <c r="L41" s="23"/>
      <c r="M41" s="21"/>
      <c r="N41" s="22"/>
      <c r="O41" s="21"/>
      <c r="P41" s="21"/>
      <c r="Q41" s="21"/>
      <c r="R41" s="22"/>
      <c r="S41" s="21"/>
      <c r="T41" s="21"/>
      <c r="U41" s="21"/>
      <c r="V41" s="22"/>
      <c r="W41" s="21"/>
      <c r="X41" s="23"/>
      <c r="Y41" s="24"/>
      <c r="Z41" s="25"/>
      <c r="AA41" s="24"/>
      <c r="AB41" s="24"/>
      <c r="AC41" s="24"/>
      <c r="AD41" s="25"/>
      <c r="AE41" s="21"/>
      <c r="AF41" s="21"/>
      <c r="AG41" s="21"/>
      <c r="AH41" s="22"/>
      <c r="AI41" s="21"/>
      <c r="AJ41" s="21"/>
      <c r="AK41" s="21"/>
      <c r="AL41" s="21"/>
      <c r="AM41" s="24"/>
      <c r="AN41" s="24"/>
      <c r="AO41" s="24"/>
      <c r="AP41" s="25"/>
      <c r="AQ41" s="24"/>
      <c r="AR41" s="24"/>
      <c r="AS41" s="24"/>
    </row>
    <row r="42" spans="1:53" s="14" customFormat="1" x14ac:dyDescent="0.3">
      <c r="A42" s="16"/>
      <c r="B42" s="17"/>
      <c r="C42" s="17"/>
      <c r="D42" s="17"/>
      <c r="E42" s="21"/>
      <c r="F42" s="21"/>
      <c r="G42" s="21"/>
      <c r="H42" s="21"/>
      <c r="I42" s="21"/>
      <c r="J42" s="22"/>
      <c r="K42" s="21"/>
      <c r="L42" s="23"/>
      <c r="M42" s="21"/>
      <c r="N42" s="22"/>
      <c r="O42" s="21"/>
      <c r="P42" s="21"/>
      <c r="Q42" s="21"/>
      <c r="R42" s="22"/>
      <c r="S42" s="21"/>
      <c r="T42" s="21"/>
      <c r="U42" s="21"/>
      <c r="V42" s="22"/>
      <c r="W42" s="21"/>
      <c r="X42" s="23"/>
      <c r="Y42" s="24"/>
      <c r="Z42" s="25"/>
      <c r="AA42" s="24"/>
      <c r="AB42" s="24"/>
      <c r="AC42" s="24"/>
      <c r="AD42" s="25"/>
      <c r="AE42" s="21"/>
      <c r="AF42" s="21"/>
      <c r="AG42" s="21"/>
      <c r="AH42" s="22"/>
      <c r="AI42" s="21"/>
      <c r="AJ42" s="21"/>
      <c r="AK42" s="21"/>
      <c r="AL42" s="21"/>
      <c r="AM42" s="24"/>
      <c r="AN42" s="24"/>
      <c r="AO42" s="24"/>
      <c r="AP42" s="25"/>
      <c r="AQ42" s="24"/>
      <c r="AR42" s="24"/>
      <c r="AS42" s="24"/>
      <c r="AT42" s="13"/>
      <c r="AY42" s="15"/>
      <c r="AZ42" s="15"/>
      <c r="BA42" s="15"/>
    </row>
    <row r="43" spans="1:53" s="14" customFormat="1" ht="15" customHeight="1" x14ac:dyDescent="0.3">
      <c r="A43" s="16"/>
      <c r="B43" s="17"/>
      <c r="C43" s="17"/>
      <c r="D43" s="17"/>
      <c r="E43" s="21"/>
      <c r="F43" s="21"/>
      <c r="G43" s="21"/>
      <c r="H43" s="21"/>
      <c r="I43" s="21"/>
      <c r="J43" s="22"/>
      <c r="K43" s="21"/>
      <c r="L43" s="23"/>
      <c r="M43" s="21"/>
      <c r="N43" s="22"/>
      <c r="O43" s="21"/>
      <c r="P43" s="21"/>
      <c r="Q43" s="21"/>
      <c r="R43" s="22"/>
      <c r="S43" s="21"/>
      <c r="T43" s="21"/>
      <c r="U43" s="21"/>
      <c r="V43" s="22"/>
      <c r="W43" s="21"/>
      <c r="X43" s="23"/>
      <c r="Y43" s="24"/>
      <c r="Z43" s="25"/>
      <c r="AA43" s="24"/>
      <c r="AB43" s="24"/>
      <c r="AC43" s="24"/>
      <c r="AD43" s="25"/>
      <c r="AE43" s="21"/>
      <c r="AF43" s="21"/>
      <c r="AG43" s="21"/>
      <c r="AH43" s="22"/>
      <c r="AI43" s="21"/>
      <c r="AJ43" s="21"/>
      <c r="AK43" s="21"/>
      <c r="AL43" s="21"/>
      <c r="AM43" s="24"/>
      <c r="AN43" s="24"/>
      <c r="AO43" s="24"/>
      <c r="AP43" s="25"/>
      <c r="AQ43" s="24"/>
      <c r="AR43" s="24"/>
      <c r="AS43" s="24"/>
      <c r="AT43" s="13"/>
      <c r="AY43" s="15"/>
      <c r="AZ43" s="15"/>
      <c r="BA43" s="15"/>
    </row>
    <row r="44" spans="1:53" s="14" customFormat="1" ht="27.6" customHeight="1" x14ac:dyDescent="0.3">
      <c r="A44" s="16"/>
      <c r="B44" s="17"/>
      <c r="C44" s="17"/>
      <c r="D44" s="17"/>
      <c r="E44" s="21"/>
      <c r="F44" s="21"/>
      <c r="G44" s="21"/>
      <c r="H44" s="21"/>
      <c r="I44" s="21"/>
      <c r="J44" s="22"/>
      <c r="K44" s="21"/>
      <c r="L44" s="23"/>
      <c r="M44" s="21"/>
      <c r="N44" s="22"/>
      <c r="O44" s="21"/>
      <c r="P44" s="21"/>
      <c r="Q44" s="21"/>
      <c r="R44" s="22"/>
      <c r="S44" s="21"/>
      <c r="T44" s="21"/>
      <c r="U44" s="21"/>
      <c r="V44" s="22"/>
      <c r="W44" s="21"/>
      <c r="X44" s="23"/>
      <c r="Y44" s="24"/>
      <c r="Z44" s="25"/>
      <c r="AA44" s="24"/>
      <c r="AB44" s="24"/>
      <c r="AC44" s="24"/>
      <c r="AD44" s="25"/>
      <c r="AE44" s="21"/>
      <c r="AF44" s="21"/>
      <c r="AG44" s="21"/>
      <c r="AH44" s="22"/>
      <c r="AI44" s="21"/>
      <c r="AJ44" s="21"/>
      <c r="AK44" s="21"/>
      <c r="AL44" s="21"/>
      <c r="AM44" s="24"/>
      <c r="AN44" s="24"/>
      <c r="AO44" s="24"/>
      <c r="AP44" s="25"/>
      <c r="AQ44" s="24"/>
      <c r="AR44" s="24"/>
      <c r="AS44" s="24"/>
      <c r="AT44" s="13"/>
      <c r="AY44" s="15"/>
      <c r="AZ44" s="15"/>
      <c r="BA44" s="15"/>
    </row>
    <row r="45" spans="1:53" s="14" customFormat="1" ht="28.95" customHeight="1" x14ac:dyDescent="0.3">
      <c r="A45" s="16"/>
      <c r="B45" s="17"/>
      <c r="C45" s="17"/>
      <c r="D45" s="17"/>
      <c r="E45" s="21"/>
      <c r="F45" s="21"/>
      <c r="G45" s="21"/>
      <c r="H45" s="21"/>
      <c r="I45" s="21"/>
      <c r="J45" s="22"/>
      <c r="K45" s="21"/>
      <c r="L45" s="23"/>
      <c r="M45" s="21"/>
      <c r="N45" s="22"/>
      <c r="O45" s="21"/>
      <c r="P45" s="21"/>
      <c r="Q45" s="21"/>
      <c r="R45" s="22"/>
      <c r="S45" s="21"/>
      <c r="T45" s="21"/>
      <c r="U45" s="21"/>
      <c r="V45" s="22"/>
      <c r="W45" s="21"/>
      <c r="X45" s="23"/>
      <c r="Y45" s="24"/>
      <c r="Z45" s="25"/>
      <c r="AA45" s="24"/>
      <c r="AB45" s="24"/>
      <c r="AC45" s="24"/>
      <c r="AD45" s="25"/>
      <c r="AE45" s="21"/>
      <c r="AF45" s="21"/>
      <c r="AG45" s="21"/>
      <c r="AH45" s="22"/>
      <c r="AI45" s="21"/>
      <c r="AJ45" s="21"/>
      <c r="AK45" s="21"/>
      <c r="AL45" s="21"/>
      <c r="AM45" s="24"/>
      <c r="AN45" s="24"/>
      <c r="AO45" s="24"/>
      <c r="AP45" s="25"/>
      <c r="AQ45" s="24"/>
      <c r="AR45" s="24"/>
      <c r="AS45" s="24"/>
      <c r="AT45" s="13"/>
      <c r="AY45" s="15"/>
      <c r="AZ45" s="15"/>
      <c r="BA45" s="15"/>
    </row>
    <row r="46" spans="1:53" s="14" customFormat="1" ht="18.600000000000001" customHeight="1" x14ac:dyDescent="0.3">
      <c r="A46" s="16"/>
      <c r="B46" s="17"/>
      <c r="C46" s="17"/>
      <c r="D46" s="17"/>
      <c r="E46" s="21"/>
      <c r="F46" s="21"/>
      <c r="G46" s="21"/>
      <c r="H46" s="21"/>
      <c r="I46" s="21"/>
      <c r="J46" s="22"/>
      <c r="K46" s="21"/>
      <c r="L46" s="23"/>
      <c r="M46" s="21"/>
      <c r="N46" s="22"/>
      <c r="O46" s="21"/>
      <c r="P46" s="21"/>
      <c r="Q46" s="21"/>
      <c r="R46" s="22"/>
      <c r="S46" s="21"/>
      <c r="T46" s="21"/>
      <c r="U46" s="21"/>
      <c r="V46" s="22"/>
      <c r="W46" s="21"/>
      <c r="X46" s="23"/>
      <c r="Y46" s="24"/>
      <c r="Z46" s="25"/>
      <c r="AA46" s="24"/>
      <c r="AB46" s="24"/>
      <c r="AC46" s="24"/>
      <c r="AD46" s="25"/>
      <c r="AE46" s="21"/>
      <c r="AF46" s="21"/>
      <c r="AG46" s="21"/>
      <c r="AH46" s="22"/>
      <c r="AI46" s="21"/>
      <c r="AJ46" s="21"/>
      <c r="AK46" s="21"/>
      <c r="AL46" s="23"/>
      <c r="AM46" s="26"/>
      <c r="AN46" s="24"/>
      <c r="AO46" s="24"/>
      <c r="AP46" s="25"/>
      <c r="AQ46" s="24"/>
      <c r="AR46" s="24"/>
      <c r="AS46" s="24"/>
      <c r="AT46" s="13"/>
      <c r="AY46" s="15"/>
      <c r="AZ46" s="15"/>
      <c r="BA46" s="15"/>
    </row>
    <row r="47" spans="1:53" s="14" customFormat="1" ht="16.2" customHeight="1" x14ac:dyDescent="0.3">
      <c r="A47" s="16"/>
      <c r="B47" s="17"/>
      <c r="C47" s="17"/>
      <c r="D47" s="17"/>
      <c r="E47" s="21"/>
      <c r="F47" s="21"/>
      <c r="G47" s="21"/>
      <c r="H47" s="21"/>
      <c r="I47" s="21"/>
      <c r="J47" s="22"/>
      <c r="K47" s="21"/>
      <c r="L47" s="21"/>
      <c r="M47" s="23"/>
      <c r="N47" s="27"/>
      <c r="O47" s="21"/>
      <c r="P47" s="21"/>
      <c r="Q47" s="21"/>
      <c r="R47" s="22"/>
      <c r="S47" s="21"/>
      <c r="T47" s="21"/>
      <c r="U47" s="21"/>
      <c r="V47" s="22"/>
      <c r="W47" s="21"/>
      <c r="X47" s="21"/>
      <c r="Y47" s="21"/>
      <c r="Z47" s="22"/>
      <c r="AA47" s="24"/>
      <c r="AB47" s="24"/>
      <c r="AC47" s="24"/>
      <c r="AD47" s="25"/>
      <c r="AE47" s="21"/>
      <c r="AF47" s="21"/>
      <c r="AG47" s="21"/>
      <c r="AH47" s="22"/>
      <c r="AI47" s="21"/>
      <c r="AJ47" s="21"/>
      <c r="AK47" s="21"/>
      <c r="AL47" s="23"/>
      <c r="AM47" s="26"/>
      <c r="AN47" s="24"/>
      <c r="AO47" s="24"/>
      <c r="AP47" s="25"/>
      <c r="AQ47" s="24"/>
      <c r="AR47" s="24"/>
      <c r="AS47" s="24"/>
      <c r="AT47" s="13"/>
      <c r="AY47" s="15"/>
      <c r="AZ47" s="15"/>
      <c r="BA47" s="15"/>
    </row>
    <row r="48" spans="1:53" s="14" customFormat="1" x14ac:dyDescent="0.3">
      <c r="A48" s="16"/>
      <c r="B48" s="17"/>
      <c r="C48" s="17"/>
      <c r="D48" s="17"/>
      <c r="E48" s="21"/>
      <c r="F48" s="21"/>
      <c r="G48" s="21"/>
      <c r="H48" s="21"/>
      <c r="I48" s="21"/>
      <c r="J48" s="22"/>
      <c r="K48" s="21"/>
      <c r="L48" s="21"/>
      <c r="M48" s="23"/>
      <c r="N48" s="27"/>
      <c r="O48" s="21"/>
      <c r="P48" s="21"/>
      <c r="Q48" s="21"/>
      <c r="R48" s="22"/>
      <c r="S48" s="21"/>
      <c r="T48" s="21"/>
      <c r="U48" s="21"/>
      <c r="V48" s="22"/>
      <c r="W48" s="21"/>
      <c r="X48" s="21"/>
      <c r="Y48" s="21"/>
      <c r="Z48" s="22"/>
      <c r="AA48" s="24"/>
      <c r="AB48" s="24"/>
      <c r="AC48" s="24"/>
      <c r="AD48" s="25"/>
      <c r="AE48" s="21"/>
      <c r="AF48" s="21"/>
      <c r="AG48" s="21"/>
      <c r="AH48" s="22"/>
      <c r="AI48" s="21"/>
      <c r="AJ48" s="21"/>
      <c r="AK48" s="21"/>
      <c r="AL48" s="23"/>
      <c r="AM48" s="26"/>
      <c r="AN48" s="24"/>
      <c r="AO48" s="24"/>
      <c r="AP48" s="25"/>
      <c r="AQ48" s="24"/>
      <c r="AR48" s="24"/>
      <c r="AS48" s="24"/>
      <c r="AT48" s="13"/>
      <c r="AY48" s="15"/>
      <c r="AZ48" s="15"/>
      <c r="BA48" s="15"/>
    </row>
    <row r="49" spans="1:53" s="14" customFormat="1" x14ac:dyDescent="0.3">
      <c r="A49" s="16"/>
      <c r="B49" s="17"/>
      <c r="C49" s="17"/>
      <c r="D49" s="17"/>
      <c r="E49" s="21"/>
      <c r="F49" s="21"/>
      <c r="G49" s="21"/>
      <c r="H49" s="21"/>
      <c r="I49" s="21"/>
      <c r="J49" s="22"/>
      <c r="K49" s="21"/>
      <c r="L49" s="21"/>
      <c r="M49" s="23"/>
      <c r="N49" s="27"/>
      <c r="O49" s="21"/>
      <c r="P49" s="21"/>
      <c r="Q49" s="21"/>
      <c r="R49" s="22"/>
      <c r="S49" s="21"/>
      <c r="T49" s="21"/>
      <c r="U49" s="21"/>
      <c r="V49" s="22"/>
      <c r="W49" s="21"/>
      <c r="X49" s="21"/>
      <c r="Y49" s="21"/>
      <c r="Z49" s="22"/>
      <c r="AA49" s="24"/>
      <c r="AB49" s="24"/>
      <c r="AC49" s="24"/>
      <c r="AD49" s="25"/>
      <c r="AE49" s="21"/>
      <c r="AF49" s="21"/>
      <c r="AG49" s="21"/>
      <c r="AH49" s="22"/>
      <c r="AI49" s="21"/>
      <c r="AJ49" s="21"/>
      <c r="AK49" s="21"/>
      <c r="AL49" s="23"/>
      <c r="AM49" s="26"/>
      <c r="AN49" s="24"/>
      <c r="AO49" s="24"/>
      <c r="AP49" s="25"/>
      <c r="AQ49" s="24"/>
      <c r="AR49" s="24"/>
      <c r="AS49" s="24"/>
      <c r="AT49" s="13"/>
      <c r="AY49" s="15"/>
      <c r="AZ49" s="15"/>
      <c r="BA49" s="15"/>
    </row>
    <row r="50" spans="1:53" s="14" customFormat="1" x14ac:dyDescent="0.3">
      <c r="A50" s="16"/>
      <c r="B50" s="17"/>
      <c r="C50" s="17"/>
      <c r="D50" s="17"/>
      <c r="E50" s="21"/>
      <c r="F50" s="21"/>
      <c r="G50" s="21"/>
      <c r="H50" s="21"/>
      <c r="I50" s="21"/>
      <c r="J50" s="22"/>
      <c r="K50" s="21"/>
      <c r="L50" s="21"/>
      <c r="M50" s="23"/>
      <c r="N50" s="27"/>
      <c r="O50" s="21"/>
      <c r="P50" s="21"/>
      <c r="Q50" s="21"/>
      <c r="R50" s="22"/>
      <c r="S50" s="21"/>
      <c r="T50" s="21"/>
      <c r="U50" s="21"/>
      <c r="V50" s="22"/>
      <c r="W50" s="21"/>
      <c r="X50" s="21"/>
      <c r="Y50" s="21"/>
      <c r="Z50" s="22"/>
      <c r="AA50" s="24"/>
      <c r="AB50" s="24"/>
      <c r="AC50" s="24"/>
      <c r="AD50" s="25"/>
      <c r="AE50" s="21"/>
      <c r="AF50" s="21"/>
      <c r="AG50" s="21"/>
      <c r="AH50" s="22"/>
      <c r="AI50" s="21"/>
      <c r="AJ50" s="21"/>
      <c r="AK50" s="21"/>
      <c r="AL50" s="23"/>
      <c r="AM50" s="26"/>
      <c r="AN50" s="24"/>
      <c r="AO50" s="24"/>
      <c r="AP50" s="25"/>
      <c r="AQ50" s="24"/>
      <c r="AR50" s="24"/>
      <c r="AS50" s="24"/>
      <c r="AT50" s="13"/>
      <c r="AY50" s="15"/>
      <c r="AZ50" s="15"/>
      <c r="BA50" s="15"/>
    </row>
    <row r="51" spans="1:53" s="14" customFormat="1" x14ac:dyDescent="0.3">
      <c r="A51" s="16"/>
      <c r="B51" s="17"/>
      <c r="C51" s="17"/>
      <c r="D51" s="17"/>
      <c r="E51" s="21"/>
      <c r="F51" s="21"/>
      <c r="G51" s="21"/>
      <c r="H51" s="21"/>
      <c r="I51" s="21"/>
      <c r="J51" s="22"/>
      <c r="K51" s="21"/>
      <c r="L51" s="21"/>
      <c r="M51" s="23"/>
      <c r="N51" s="27"/>
      <c r="O51" s="21"/>
      <c r="P51" s="21"/>
      <c r="Q51" s="21"/>
      <c r="R51" s="22"/>
      <c r="S51" s="21"/>
      <c r="T51" s="21"/>
      <c r="U51" s="21"/>
      <c r="V51" s="22"/>
      <c r="W51" s="21"/>
      <c r="X51" s="21"/>
      <c r="Y51" s="21"/>
      <c r="Z51" s="22"/>
      <c r="AA51" s="24"/>
      <c r="AB51" s="24"/>
      <c r="AC51" s="24"/>
      <c r="AD51" s="25"/>
      <c r="AE51" s="21"/>
      <c r="AF51" s="21"/>
      <c r="AG51" s="21"/>
      <c r="AH51" s="22"/>
      <c r="AI51" s="21"/>
      <c r="AJ51" s="21"/>
      <c r="AK51" s="21"/>
      <c r="AL51" s="23"/>
      <c r="AM51" s="26"/>
      <c r="AN51" s="24"/>
      <c r="AO51" s="24"/>
      <c r="AP51" s="25"/>
      <c r="AQ51" s="24"/>
      <c r="AR51" s="24"/>
      <c r="AS51" s="24"/>
      <c r="AT51" s="13"/>
      <c r="AY51" s="15"/>
      <c r="AZ51" s="15"/>
      <c r="BA51" s="15"/>
    </row>
    <row r="52" spans="1:53" s="14" customFormat="1" x14ac:dyDescent="0.3">
      <c r="A52" s="16"/>
      <c r="B52" s="17"/>
      <c r="C52" s="17"/>
      <c r="D52" s="17"/>
      <c r="E52" s="21"/>
      <c r="F52" s="21"/>
      <c r="G52" s="21"/>
      <c r="H52" s="21"/>
      <c r="I52" s="21"/>
      <c r="J52" s="22"/>
      <c r="K52" s="21"/>
      <c r="L52" s="21"/>
      <c r="M52" s="23"/>
      <c r="N52" s="27"/>
      <c r="O52" s="21"/>
      <c r="P52" s="21"/>
      <c r="Q52" s="21"/>
      <c r="R52" s="22"/>
      <c r="S52" s="21"/>
      <c r="T52" s="21"/>
      <c r="U52" s="21"/>
      <c r="V52" s="22"/>
      <c r="W52" s="21"/>
      <c r="X52" s="21"/>
      <c r="Y52" s="21"/>
      <c r="Z52" s="22"/>
      <c r="AA52" s="24"/>
      <c r="AB52" s="24"/>
      <c r="AC52" s="24"/>
      <c r="AD52" s="25"/>
      <c r="AE52" s="21"/>
      <c r="AF52" s="21"/>
      <c r="AG52" s="21"/>
      <c r="AH52" s="22"/>
      <c r="AI52" s="21"/>
      <c r="AJ52" s="21"/>
      <c r="AK52" s="21"/>
      <c r="AL52" s="23"/>
      <c r="AM52" s="26"/>
      <c r="AN52" s="24"/>
      <c r="AO52" s="24"/>
      <c r="AP52" s="25"/>
      <c r="AQ52" s="24"/>
      <c r="AR52" s="24"/>
      <c r="AS52" s="24"/>
      <c r="AT52" s="13"/>
      <c r="AY52" s="15"/>
      <c r="AZ52" s="15"/>
      <c r="BA52" s="15"/>
    </row>
    <row r="53" spans="1:53" s="14" customFormat="1" x14ac:dyDescent="0.3">
      <c r="A53" s="28"/>
      <c r="B53" s="17"/>
      <c r="C53" s="17"/>
      <c r="D53" s="17"/>
      <c r="E53" s="21"/>
      <c r="F53" s="21"/>
      <c r="G53" s="21"/>
      <c r="H53" s="21"/>
      <c r="I53" s="21"/>
      <c r="J53" s="22"/>
      <c r="K53" s="21"/>
      <c r="L53" s="21"/>
      <c r="M53" s="23"/>
      <c r="N53" s="27"/>
      <c r="O53" s="21"/>
      <c r="P53" s="21"/>
      <c r="Q53" s="21"/>
      <c r="R53" s="22"/>
      <c r="S53" s="21"/>
      <c r="T53" s="21"/>
      <c r="U53" s="21"/>
      <c r="V53" s="22"/>
      <c r="W53" s="21"/>
      <c r="X53" s="21"/>
      <c r="Y53" s="21"/>
      <c r="Z53" s="22"/>
      <c r="AA53" s="24"/>
      <c r="AB53" s="24"/>
      <c r="AC53" s="24"/>
      <c r="AD53" s="25"/>
      <c r="AE53" s="21"/>
      <c r="AF53" s="21"/>
      <c r="AG53" s="21"/>
      <c r="AH53" s="22"/>
      <c r="AI53" s="21"/>
      <c r="AJ53" s="21"/>
      <c r="AK53" s="21"/>
      <c r="AL53" s="23"/>
      <c r="AM53" s="26"/>
      <c r="AN53" s="24"/>
      <c r="AO53" s="24"/>
      <c r="AP53" s="25"/>
      <c r="AQ53" s="24"/>
      <c r="AR53" s="24"/>
      <c r="AS53" s="24"/>
      <c r="AT53" s="13"/>
      <c r="AY53" s="15"/>
      <c r="AZ53" s="15"/>
      <c r="BA53" s="15"/>
    </row>
    <row r="54" spans="1:53" s="14" customFormat="1" x14ac:dyDescent="0.3">
      <c r="A54" s="28"/>
      <c r="B54" s="17"/>
      <c r="C54" s="17"/>
      <c r="D54" s="17"/>
      <c r="E54" s="21"/>
      <c r="F54" s="21"/>
      <c r="G54" s="21"/>
      <c r="H54" s="21"/>
      <c r="I54" s="21"/>
      <c r="J54" s="22"/>
      <c r="K54" s="21"/>
      <c r="L54" s="21"/>
      <c r="M54" s="23"/>
      <c r="N54" s="27"/>
      <c r="O54" s="21"/>
      <c r="P54" s="21"/>
      <c r="Q54" s="21"/>
      <c r="R54" s="22"/>
      <c r="S54" s="21"/>
      <c r="T54" s="21"/>
      <c r="U54" s="21"/>
      <c r="V54" s="22"/>
      <c r="W54" s="21"/>
      <c r="X54" s="21"/>
      <c r="Y54" s="21"/>
      <c r="Z54" s="22"/>
      <c r="AA54" s="24"/>
      <c r="AB54" s="24"/>
      <c r="AC54" s="24"/>
      <c r="AD54" s="25"/>
      <c r="AE54" s="21"/>
      <c r="AF54" s="21"/>
      <c r="AG54" s="21"/>
      <c r="AH54" s="22"/>
      <c r="AI54" s="21"/>
      <c r="AJ54" s="21"/>
      <c r="AK54" s="21"/>
      <c r="AL54" s="23"/>
      <c r="AM54" s="26"/>
      <c r="AN54" s="24"/>
      <c r="AO54" s="24"/>
      <c r="AP54" s="25"/>
      <c r="AQ54" s="24"/>
      <c r="AR54" s="24"/>
      <c r="AS54" s="24"/>
      <c r="AT54" s="13"/>
      <c r="AY54" s="15"/>
      <c r="AZ54" s="15"/>
      <c r="BA54" s="15"/>
    </row>
    <row r="55" spans="1:53" s="14" customFormat="1" ht="15.6" customHeight="1" x14ac:dyDescent="0.3">
      <c r="A55" s="28"/>
      <c r="B55" s="17"/>
      <c r="C55" s="17"/>
      <c r="D55" s="17"/>
      <c r="E55" s="21"/>
      <c r="F55" s="21"/>
      <c r="G55" s="21"/>
      <c r="H55" s="21"/>
      <c r="I55" s="21"/>
      <c r="J55" s="22"/>
      <c r="K55" s="21"/>
      <c r="L55" s="21"/>
      <c r="M55" s="23"/>
      <c r="N55" s="27"/>
      <c r="O55" s="21"/>
      <c r="P55" s="21"/>
      <c r="Q55" s="21"/>
      <c r="R55" s="22"/>
      <c r="S55" s="21"/>
      <c r="T55" s="21"/>
      <c r="U55" s="21"/>
      <c r="V55" s="22"/>
      <c r="W55" s="21"/>
      <c r="X55" s="21"/>
      <c r="Y55" s="21"/>
      <c r="Z55" s="22"/>
      <c r="AA55" s="24"/>
      <c r="AB55" s="24"/>
      <c r="AC55" s="24"/>
      <c r="AD55" s="25"/>
      <c r="AE55" s="21"/>
      <c r="AF55" s="21"/>
      <c r="AG55" s="21"/>
      <c r="AH55" s="22"/>
      <c r="AI55" s="21"/>
      <c r="AJ55" s="21"/>
      <c r="AK55" s="21"/>
      <c r="AL55" s="23"/>
      <c r="AM55" s="26"/>
      <c r="AN55" s="24"/>
      <c r="AO55" s="24"/>
      <c r="AP55" s="25"/>
      <c r="AQ55" s="24"/>
      <c r="AR55" s="24"/>
      <c r="AS55" s="24"/>
      <c r="AT55" s="13"/>
      <c r="AY55" s="15"/>
      <c r="AZ55" s="15"/>
      <c r="BA55" s="15"/>
    </row>
    <row r="56" spans="1:53" s="14" customFormat="1" x14ac:dyDescent="0.3">
      <c r="A56" s="28"/>
      <c r="B56" s="17"/>
      <c r="C56" s="17"/>
      <c r="D56" s="17"/>
      <c r="E56" s="21"/>
      <c r="F56" s="21"/>
      <c r="G56" s="21"/>
      <c r="H56" s="21"/>
      <c r="I56" s="21"/>
      <c r="J56" s="22"/>
      <c r="K56" s="21"/>
      <c r="L56" s="21"/>
      <c r="M56" s="23"/>
      <c r="N56" s="27"/>
      <c r="O56" s="21"/>
      <c r="P56" s="21"/>
      <c r="Q56" s="21"/>
      <c r="R56" s="22"/>
      <c r="S56" s="21"/>
      <c r="T56" s="21"/>
      <c r="U56" s="21"/>
      <c r="V56" s="22"/>
      <c r="W56" s="21"/>
      <c r="X56" s="21"/>
      <c r="Y56" s="21"/>
      <c r="Z56" s="22"/>
      <c r="AA56" s="24"/>
      <c r="AB56" s="24"/>
      <c r="AC56" s="24"/>
      <c r="AD56" s="25"/>
      <c r="AE56" s="21"/>
      <c r="AF56" s="21"/>
      <c r="AG56" s="21"/>
      <c r="AH56" s="22"/>
      <c r="AI56" s="21"/>
      <c r="AJ56" s="21"/>
      <c r="AK56" s="21"/>
      <c r="AL56" s="23"/>
      <c r="AM56" s="26"/>
      <c r="AN56" s="24"/>
      <c r="AO56" s="24"/>
      <c r="AP56" s="25"/>
      <c r="AQ56" s="24"/>
      <c r="AR56" s="24"/>
      <c r="AS56" s="24"/>
      <c r="AT56" s="13"/>
      <c r="AY56" s="15"/>
      <c r="AZ56" s="15"/>
      <c r="BA56" s="15"/>
    </row>
    <row r="57" spans="1:53" s="14" customFormat="1" x14ac:dyDescent="0.3">
      <c r="A57" s="28"/>
      <c r="B57" s="17"/>
      <c r="C57" s="17"/>
      <c r="D57" s="17"/>
      <c r="E57" s="21"/>
      <c r="F57" s="21"/>
      <c r="G57" s="21"/>
      <c r="H57" s="21"/>
      <c r="I57" s="21"/>
      <c r="J57" s="22"/>
      <c r="K57" s="21"/>
      <c r="L57" s="21"/>
      <c r="M57" s="23"/>
      <c r="N57" s="27"/>
      <c r="O57" s="21"/>
      <c r="P57" s="21"/>
      <c r="Q57" s="21"/>
      <c r="R57" s="22"/>
      <c r="S57" s="21"/>
      <c r="T57" s="21"/>
      <c r="U57" s="21"/>
      <c r="V57" s="22"/>
      <c r="W57" s="21"/>
      <c r="X57" s="21"/>
      <c r="Y57" s="21"/>
      <c r="Z57" s="22"/>
      <c r="AA57" s="24"/>
      <c r="AB57" s="24"/>
      <c r="AC57" s="24"/>
      <c r="AD57" s="25"/>
      <c r="AE57" s="21"/>
      <c r="AF57" s="21"/>
      <c r="AG57" s="21"/>
      <c r="AH57" s="22"/>
      <c r="AI57" s="21"/>
      <c r="AJ57" s="21"/>
      <c r="AK57" s="21"/>
      <c r="AL57" s="23"/>
      <c r="AM57" s="26"/>
      <c r="AN57" s="24"/>
      <c r="AO57" s="24"/>
      <c r="AP57" s="25"/>
      <c r="AQ57" s="24"/>
      <c r="AR57" s="24"/>
      <c r="AS57" s="24"/>
      <c r="AT57" s="13"/>
      <c r="AY57" s="15"/>
      <c r="AZ57" s="15"/>
      <c r="BA57" s="15"/>
    </row>
    <row r="58" spans="1:53" x14ac:dyDescent="0.3">
      <c r="A58" s="28"/>
      <c r="B58" s="17"/>
      <c r="C58" s="17"/>
      <c r="D58" s="17"/>
      <c r="E58" s="21"/>
      <c r="F58" s="21"/>
      <c r="G58" s="21"/>
      <c r="H58" s="21"/>
      <c r="I58" s="21"/>
      <c r="J58" s="22"/>
      <c r="K58" s="21"/>
      <c r="L58" s="21"/>
      <c r="M58" s="23"/>
      <c r="N58" s="27"/>
      <c r="O58" s="21"/>
      <c r="P58" s="21"/>
      <c r="Q58" s="21"/>
      <c r="R58" s="22"/>
      <c r="S58" s="21"/>
      <c r="T58" s="21"/>
      <c r="U58" s="21"/>
      <c r="V58" s="22"/>
      <c r="W58" s="21"/>
      <c r="X58" s="21"/>
      <c r="Y58" s="21"/>
      <c r="Z58" s="22"/>
      <c r="AA58" s="24"/>
      <c r="AB58" s="24"/>
      <c r="AC58" s="24"/>
      <c r="AD58" s="25"/>
      <c r="AE58" s="21"/>
      <c r="AF58" s="21"/>
      <c r="AG58" s="21"/>
      <c r="AH58" s="22"/>
      <c r="AI58" s="21"/>
      <c r="AJ58" s="21"/>
      <c r="AK58" s="21"/>
      <c r="AL58" s="23"/>
      <c r="AM58" s="26"/>
      <c r="AN58" s="24"/>
      <c r="AO58" s="24"/>
      <c r="AP58" s="25"/>
      <c r="AQ58" s="24"/>
      <c r="AR58" s="24"/>
      <c r="AS58" s="24"/>
    </row>
    <row r="59" spans="1:53" x14ac:dyDescent="0.3">
      <c r="A59" s="28"/>
      <c r="B59" s="17"/>
      <c r="C59" s="17"/>
      <c r="D59" s="17"/>
      <c r="E59" s="21"/>
      <c r="F59" s="21"/>
      <c r="G59" s="21"/>
      <c r="H59" s="21"/>
      <c r="I59" s="21"/>
      <c r="J59" s="22"/>
      <c r="K59" s="21"/>
      <c r="L59" s="21"/>
      <c r="M59" s="23"/>
      <c r="N59" s="27"/>
      <c r="O59" s="21"/>
      <c r="P59" s="21"/>
      <c r="Q59" s="21"/>
      <c r="R59" s="22"/>
      <c r="S59" s="21"/>
      <c r="T59" s="21"/>
      <c r="U59" s="21"/>
      <c r="V59" s="22"/>
      <c r="W59" s="21"/>
      <c r="X59" s="21"/>
      <c r="Y59" s="21"/>
      <c r="Z59" s="22"/>
      <c r="AA59" s="24"/>
      <c r="AB59" s="24"/>
      <c r="AC59" s="24"/>
      <c r="AD59" s="25"/>
      <c r="AE59" s="21"/>
      <c r="AF59" s="21"/>
      <c r="AG59" s="21"/>
      <c r="AH59" s="22"/>
      <c r="AI59" s="21"/>
      <c r="AJ59" s="21"/>
      <c r="AK59" s="21"/>
      <c r="AL59" s="23"/>
      <c r="AM59" s="26"/>
      <c r="AN59" s="24"/>
      <c r="AO59" s="24"/>
      <c r="AP59" s="25"/>
      <c r="AQ59" s="24"/>
      <c r="AR59" s="24"/>
      <c r="AS59" s="24"/>
    </row>
    <row r="60" spans="1:53" x14ac:dyDescent="0.3">
      <c r="A60" s="28"/>
      <c r="B60" s="17"/>
      <c r="C60" s="17"/>
      <c r="D60" s="17"/>
      <c r="E60" s="21"/>
      <c r="F60" s="21"/>
      <c r="G60" s="21"/>
      <c r="H60" s="21"/>
      <c r="I60" s="21"/>
      <c r="J60" s="22"/>
      <c r="K60" s="21"/>
      <c r="L60" s="21"/>
      <c r="M60" s="23"/>
      <c r="N60" s="27"/>
      <c r="O60" s="21"/>
      <c r="P60" s="21"/>
      <c r="Q60" s="21"/>
      <c r="R60" s="22"/>
      <c r="S60" s="21"/>
      <c r="T60" s="21"/>
      <c r="U60" s="21"/>
      <c r="V60" s="22"/>
      <c r="W60" s="21"/>
      <c r="X60" s="21"/>
      <c r="Y60" s="21"/>
      <c r="Z60" s="22"/>
      <c r="AA60" s="24"/>
      <c r="AB60" s="24"/>
      <c r="AC60" s="24"/>
      <c r="AD60" s="25"/>
      <c r="AE60" s="21"/>
      <c r="AF60" s="21"/>
      <c r="AG60" s="21"/>
      <c r="AH60" s="22"/>
      <c r="AI60" s="21"/>
      <c r="AJ60" s="21"/>
      <c r="AK60" s="21"/>
      <c r="AL60" s="23"/>
      <c r="AM60" s="26"/>
      <c r="AN60" s="24"/>
      <c r="AO60" s="24"/>
      <c r="AP60" s="25"/>
      <c r="AQ60" s="24"/>
      <c r="AR60" s="24"/>
      <c r="AS60" s="24"/>
    </row>
    <row r="61" spans="1:53" x14ac:dyDescent="0.3">
      <c r="A61" s="28"/>
      <c r="B61" s="17"/>
      <c r="C61" s="17"/>
      <c r="D61" s="17"/>
      <c r="E61" s="21"/>
      <c r="F61" s="21"/>
      <c r="G61" s="21"/>
      <c r="H61" s="21"/>
      <c r="I61" s="21"/>
      <c r="J61" s="22"/>
      <c r="K61" s="21"/>
      <c r="L61" s="21"/>
      <c r="M61" s="23"/>
      <c r="N61" s="27"/>
      <c r="O61" s="21"/>
      <c r="P61" s="21"/>
      <c r="Q61" s="21"/>
      <c r="R61" s="22"/>
      <c r="S61" s="21"/>
      <c r="T61" s="21"/>
      <c r="U61" s="21"/>
      <c r="V61" s="22"/>
      <c r="W61" s="21"/>
      <c r="X61" s="21"/>
      <c r="Y61" s="21"/>
      <c r="Z61" s="22"/>
      <c r="AA61" s="24"/>
      <c r="AB61" s="24"/>
      <c r="AC61" s="24"/>
      <c r="AD61" s="25"/>
      <c r="AE61" s="21"/>
      <c r="AF61" s="21"/>
      <c r="AG61" s="21"/>
      <c r="AH61" s="22"/>
      <c r="AI61" s="21"/>
      <c r="AJ61" s="21"/>
      <c r="AK61" s="21"/>
      <c r="AL61" s="23"/>
      <c r="AM61" s="26"/>
      <c r="AN61" s="24"/>
      <c r="AO61" s="24"/>
      <c r="AP61" s="25"/>
      <c r="AQ61" s="24"/>
      <c r="AR61" s="24"/>
      <c r="AS61" s="24"/>
    </row>
    <row r="62" spans="1:53" x14ac:dyDescent="0.3">
      <c r="A62" s="28"/>
      <c r="B62" s="17"/>
      <c r="C62" s="17"/>
      <c r="D62" s="17"/>
      <c r="E62" s="21"/>
      <c r="F62" s="21"/>
      <c r="G62" s="21"/>
      <c r="H62" s="21"/>
      <c r="I62" s="21"/>
      <c r="J62" s="22"/>
      <c r="K62" s="21"/>
      <c r="L62" s="21"/>
      <c r="M62" s="23"/>
      <c r="N62" s="27"/>
      <c r="O62" s="21"/>
      <c r="P62" s="21"/>
      <c r="Q62" s="21"/>
      <c r="R62" s="22"/>
      <c r="S62" s="21"/>
      <c r="T62" s="21"/>
      <c r="U62" s="21"/>
      <c r="V62" s="22"/>
      <c r="W62" s="21"/>
      <c r="X62" s="21"/>
      <c r="Y62" s="21"/>
      <c r="Z62" s="22"/>
      <c r="AA62" s="24"/>
      <c r="AB62" s="24"/>
      <c r="AC62" s="24"/>
      <c r="AD62" s="25"/>
      <c r="AE62" s="21"/>
      <c r="AF62" s="21"/>
      <c r="AG62" s="21"/>
      <c r="AH62" s="22"/>
      <c r="AI62" s="21"/>
      <c r="AJ62" s="21"/>
      <c r="AK62" s="21"/>
      <c r="AL62" s="23"/>
      <c r="AM62" s="26"/>
      <c r="AN62" s="24"/>
      <c r="AO62" s="24"/>
      <c r="AP62" s="25"/>
      <c r="AQ62" s="24"/>
      <c r="AR62" s="24"/>
      <c r="AS62" s="24"/>
    </row>
    <row r="63" spans="1:53" x14ac:dyDescent="0.3">
      <c r="A63" s="28"/>
      <c r="B63" s="17"/>
      <c r="C63" s="17"/>
      <c r="D63" s="17"/>
      <c r="E63" s="21"/>
      <c r="F63" s="21"/>
      <c r="G63" s="21"/>
      <c r="H63" s="21"/>
      <c r="I63" s="21"/>
      <c r="J63" s="22"/>
      <c r="K63" s="21"/>
      <c r="L63" s="21"/>
      <c r="M63" s="23"/>
      <c r="N63" s="27"/>
      <c r="O63" s="21"/>
      <c r="P63" s="21"/>
      <c r="Q63" s="21"/>
      <c r="R63" s="22"/>
      <c r="S63" s="21"/>
      <c r="T63" s="21"/>
      <c r="U63" s="21"/>
      <c r="V63" s="22"/>
      <c r="W63" s="21"/>
      <c r="X63" s="21"/>
      <c r="Y63" s="21"/>
      <c r="Z63" s="22"/>
      <c r="AA63" s="24"/>
      <c r="AB63" s="24"/>
      <c r="AC63" s="24"/>
      <c r="AD63" s="25"/>
      <c r="AE63" s="21"/>
      <c r="AF63" s="21"/>
      <c r="AG63" s="21"/>
      <c r="AH63" s="22"/>
      <c r="AI63" s="21"/>
      <c r="AJ63" s="21"/>
      <c r="AK63" s="21"/>
      <c r="AL63" s="23"/>
      <c r="AM63" s="26"/>
      <c r="AN63" s="24"/>
      <c r="AO63" s="24"/>
      <c r="AP63" s="25"/>
      <c r="AQ63" s="24"/>
      <c r="AR63" s="24"/>
      <c r="AS63" s="24"/>
    </row>
    <row r="64" spans="1:53" x14ac:dyDescent="0.3">
      <c r="A64" s="28"/>
      <c r="B64" s="17"/>
      <c r="C64" s="17"/>
      <c r="D64" s="17"/>
      <c r="E64" s="21"/>
      <c r="F64" s="21"/>
      <c r="G64" s="21"/>
      <c r="H64" s="21"/>
      <c r="I64" s="21"/>
      <c r="J64" s="22"/>
      <c r="K64" s="21"/>
      <c r="L64" s="21"/>
      <c r="M64" s="23"/>
      <c r="N64" s="27"/>
      <c r="O64" s="21"/>
      <c r="P64" s="21"/>
      <c r="Q64" s="21"/>
      <c r="R64" s="22"/>
      <c r="S64" s="21"/>
      <c r="T64" s="21"/>
      <c r="U64" s="21"/>
      <c r="V64" s="22"/>
      <c r="W64" s="21"/>
      <c r="X64" s="21"/>
      <c r="Y64" s="21"/>
      <c r="Z64" s="22"/>
      <c r="AA64" s="24"/>
      <c r="AB64" s="24"/>
      <c r="AC64" s="24"/>
      <c r="AD64" s="25"/>
      <c r="AE64" s="21"/>
      <c r="AF64" s="21"/>
      <c r="AG64" s="21"/>
      <c r="AH64" s="22"/>
      <c r="AI64" s="21"/>
      <c r="AJ64" s="21"/>
      <c r="AK64" s="21"/>
      <c r="AL64" s="23"/>
      <c r="AM64" s="26"/>
      <c r="AN64" s="24"/>
      <c r="AO64" s="24"/>
      <c r="AP64" s="25"/>
      <c r="AQ64" s="24"/>
      <c r="AR64" s="24"/>
      <c r="AS64" s="24"/>
    </row>
    <row r="65" spans="1:53" x14ac:dyDescent="0.3">
      <c r="A65" s="28"/>
      <c r="B65" s="17"/>
      <c r="C65" s="17"/>
      <c r="D65" s="17"/>
      <c r="E65" s="21"/>
      <c r="F65" s="21"/>
      <c r="G65" s="21"/>
      <c r="H65" s="21"/>
      <c r="I65" s="21"/>
      <c r="J65" s="22"/>
      <c r="K65" s="21"/>
      <c r="L65" s="21"/>
      <c r="M65" s="23"/>
      <c r="N65" s="27"/>
      <c r="O65" s="21"/>
      <c r="P65" s="21"/>
      <c r="Q65" s="21"/>
      <c r="R65" s="22"/>
      <c r="S65" s="21"/>
      <c r="T65" s="21"/>
      <c r="U65" s="21"/>
      <c r="V65" s="22"/>
      <c r="W65" s="21"/>
      <c r="X65" s="21"/>
      <c r="Y65" s="21"/>
      <c r="Z65" s="22"/>
      <c r="AA65" s="24"/>
      <c r="AB65" s="24"/>
      <c r="AC65" s="24"/>
      <c r="AD65" s="25"/>
      <c r="AE65" s="21"/>
      <c r="AF65" s="21"/>
      <c r="AG65" s="21"/>
      <c r="AH65" s="22"/>
      <c r="AI65" s="21"/>
      <c r="AJ65" s="21"/>
      <c r="AK65" s="21"/>
      <c r="AL65" s="23"/>
      <c r="AM65" s="26"/>
      <c r="AN65" s="24"/>
      <c r="AO65" s="24"/>
      <c r="AP65" s="25"/>
      <c r="AQ65" s="24"/>
      <c r="AR65" s="24"/>
      <c r="AS65" s="24"/>
    </row>
    <row r="66" spans="1:53" x14ac:dyDescent="0.3">
      <c r="A66" s="28"/>
      <c r="B66" s="17"/>
      <c r="C66" s="17"/>
      <c r="D66" s="17"/>
      <c r="E66" s="21"/>
      <c r="F66" s="21"/>
      <c r="G66" s="21"/>
      <c r="H66" s="21"/>
      <c r="I66" s="21"/>
      <c r="J66" s="22"/>
      <c r="K66" s="21"/>
      <c r="L66" s="21"/>
      <c r="M66" s="23"/>
      <c r="N66" s="27"/>
      <c r="O66" s="21"/>
      <c r="P66" s="21"/>
      <c r="Q66" s="21"/>
      <c r="R66" s="22"/>
      <c r="S66" s="21"/>
      <c r="T66" s="21"/>
      <c r="U66" s="21"/>
      <c r="V66" s="22"/>
      <c r="W66" s="21"/>
      <c r="X66" s="21"/>
      <c r="Y66" s="24"/>
      <c r="Z66" s="25"/>
      <c r="AA66" s="24"/>
      <c r="AB66" s="29"/>
      <c r="AC66" s="29"/>
      <c r="AD66" s="30"/>
      <c r="AE66" s="31"/>
      <c r="AF66" s="31"/>
      <c r="AG66" s="31"/>
      <c r="AH66" s="32"/>
      <c r="AI66" s="31"/>
      <c r="AJ66" s="31"/>
      <c r="AK66" s="31"/>
      <c r="AL66" s="33"/>
      <c r="AM66" s="26"/>
      <c r="AN66" s="24"/>
      <c r="AO66" s="24"/>
      <c r="AP66" s="25"/>
      <c r="AQ66" s="24"/>
      <c r="AR66" s="24"/>
      <c r="AS66" s="24"/>
    </row>
    <row r="67" spans="1:53" x14ac:dyDescent="0.3">
      <c r="A67" s="28"/>
      <c r="B67" s="17"/>
      <c r="C67" s="17"/>
      <c r="D67" s="17"/>
      <c r="E67" s="21"/>
      <c r="F67" s="21"/>
      <c r="G67" s="21"/>
      <c r="H67" s="21"/>
      <c r="I67" s="21"/>
      <c r="J67" s="22"/>
      <c r="K67" s="21"/>
      <c r="L67" s="21"/>
      <c r="M67" s="23"/>
      <c r="N67" s="27"/>
      <c r="O67" s="21"/>
      <c r="P67" s="21"/>
      <c r="Q67" s="21"/>
      <c r="R67" s="22"/>
      <c r="S67" s="21"/>
      <c r="T67" s="21"/>
      <c r="U67" s="21"/>
      <c r="V67" s="9"/>
      <c r="W67" s="8"/>
      <c r="X67" s="8"/>
      <c r="Y67" s="11"/>
      <c r="Z67" s="12"/>
      <c r="AA67" s="11"/>
      <c r="AB67" s="24"/>
      <c r="AC67" s="24"/>
      <c r="AD67" s="25"/>
      <c r="AE67" s="21"/>
      <c r="AF67" s="21"/>
      <c r="AG67" s="21"/>
      <c r="AH67" s="22"/>
      <c r="AI67" s="21"/>
      <c r="AJ67" s="21"/>
      <c r="AK67" s="21"/>
      <c r="AL67" s="23"/>
      <c r="AM67" s="26"/>
      <c r="AN67" s="24"/>
      <c r="AO67" s="24"/>
      <c r="AP67" s="25"/>
      <c r="AQ67" s="24"/>
      <c r="AR67" s="24"/>
      <c r="AS67" s="24"/>
    </row>
    <row r="68" spans="1:53" x14ac:dyDescent="0.3">
      <c r="A68" s="28"/>
      <c r="B68" s="17"/>
      <c r="C68" s="17"/>
      <c r="D68" s="17"/>
      <c r="E68" s="21"/>
      <c r="F68" s="21"/>
      <c r="G68" s="21"/>
      <c r="H68" s="21"/>
      <c r="I68" s="21"/>
      <c r="J68" s="22"/>
      <c r="K68" s="21"/>
      <c r="L68" s="21"/>
      <c r="M68" s="23"/>
      <c r="N68" s="27"/>
      <c r="O68" s="21"/>
      <c r="P68" s="21"/>
      <c r="Q68" s="21"/>
      <c r="R68" s="22"/>
      <c r="S68" s="21"/>
      <c r="T68" s="21"/>
      <c r="U68" s="21"/>
      <c r="V68" s="22"/>
      <c r="W68" s="21"/>
      <c r="X68" s="21"/>
      <c r="Y68" s="24"/>
      <c r="Z68" s="25"/>
      <c r="AA68" s="24"/>
      <c r="AB68" s="24"/>
      <c r="AC68" s="24"/>
      <c r="AD68" s="25"/>
      <c r="AE68" s="21"/>
      <c r="AF68" s="21"/>
      <c r="AG68" s="21"/>
      <c r="AH68" s="22"/>
      <c r="AI68" s="21"/>
      <c r="AJ68" s="21"/>
      <c r="AK68" s="21"/>
      <c r="AL68" s="23"/>
      <c r="AM68" s="26"/>
      <c r="AN68" s="24"/>
      <c r="AO68" s="24"/>
      <c r="AP68" s="25"/>
      <c r="AQ68" s="24"/>
      <c r="AR68" s="24"/>
      <c r="AS68" s="24"/>
    </row>
    <row r="69" spans="1:53" x14ac:dyDescent="0.3">
      <c r="A69" s="28"/>
      <c r="B69" s="17"/>
      <c r="C69" s="17"/>
      <c r="D69" s="17"/>
      <c r="E69" s="21"/>
      <c r="F69" s="21"/>
      <c r="G69" s="21"/>
      <c r="H69" s="21"/>
      <c r="I69" s="21"/>
      <c r="J69" s="22"/>
      <c r="K69" s="21"/>
      <c r="L69" s="21"/>
      <c r="M69" s="23"/>
      <c r="N69" s="27"/>
      <c r="O69" s="21"/>
      <c r="P69" s="21"/>
      <c r="Q69" s="21"/>
      <c r="R69" s="22"/>
      <c r="S69" s="21"/>
      <c r="T69" s="21"/>
      <c r="U69" s="21"/>
      <c r="V69" s="22"/>
      <c r="W69" s="21"/>
      <c r="X69" s="21"/>
      <c r="Y69" s="24"/>
      <c r="Z69" s="25"/>
      <c r="AA69" s="24"/>
      <c r="AB69" s="24"/>
      <c r="AC69" s="24"/>
      <c r="AD69" s="25"/>
      <c r="AE69" s="21"/>
      <c r="AF69" s="21"/>
      <c r="AG69" s="21"/>
      <c r="AH69" s="22"/>
      <c r="AI69" s="21"/>
      <c r="AJ69" s="21"/>
      <c r="AK69" s="21"/>
      <c r="AL69" s="23"/>
      <c r="AM69" s="26"/>
      <c r="AN69" s="24"/>
      <c r="AO69" s="24"/>
      <c r="AP69" s="25"/>
      <c r="AQ69" s="24"/>
      <c r="AR69" s="24"/>
      <c r="AS69" s="24"/>
    </row>
    <row r="70" spans="1:53" x14ac:dyDescent="0.3">
      <c r="A70" s="28"/>
      <c r="B70" s="17"/>
      <c r="C70" s="34"/>
      <c r="D70" s="34"/>
      <c r="E70" s="31"/>
      <c r="F70" s="31"/>
      <c r="G70" s="31"/>
      <c r="H70" s="31"/>
      <c r="I70" s="31"/>
      <c r="J70" s="32"/>
      <c r="K70" s="31"/>
      <c r="L70" s="31"/>
      <c r="M70" s="33"/>
      <c r="N70" s="35"/>
      <c r="O70" s="21"/>
      <c r="P70" s="21"/>
      <c r="Q70" s="21"/>
      <c r="R70" s="22"/>
      <c r="S70" s="21"/>
      <c r="T70" s="21"/>
      <c r="U70" s="21"/>
      <c r="V70" s="22"/>
      <c r="W70" s="21"/>
      <c r="X70" s="21"/>
      <c r="Y70" s="24"/>
      <c r="Z70" s="25"/>
      <c r="AA70" s="24"/>
      <c r="AB70" s="24"/>
      <c r="AC70" s="24"/>
      <c r="AD70" s="25"/>
      <c r="AE70" s="21"/>
      <c r="AF70" s="21"/>
      <c r="AG70" s="21"/>
      <c r="AH70" s="22"/>
      <c r="AI70" s="21"/>
      <c r="AJ70" s="21"/>
      <c r="AK70" s="21"/>
      <c r="AL70" s="23"/>
      <c r="AM70" s="26"/>
      <c r="AN70" s="24"/>
      <c r="AO70" s="24"/>
      <c r="AP70" s="25"/>
      <c r="AQ70" s="24"/>
      <c r="AR70" s="24"/>
      <c r="AS70" s="24"/>
    </row>
    <row r="71" spans="1:53" x14ac:dyDescent="0.3">
      <c r="A71" s="28"/>
      <c r="B71" s="17"/>
      <c r="C71" s="17"/>
      <c r="D71" s="17"/>
      <c r="E71" s="21"/>
      <c r="F71" s="21"/>
      <c r="G71" s="21"/>
      <c r="H71" s="21"/>
      <c r="I71" s="21"/>
      <c r="J71" s="22"/>
      <c r="K71" s="21"/>
      <c r="L71" s="21"/>
      <c r="M71" s="23"/>
      <c r="N71" s="27"/>
      <c r="O71" s="21"/>
      <c r="P71" s="21"/>
      <c r="Q71" s="21"/>
      <c r="R71" s="22"/>
      <c r="S71" s="21"/>
      <c r="T71" s="21"/>
      <c r="U71" s="21"/>
      <c r="V71" s="22"/>
      <c r="W71" s="21"/>
      <c r="X71" s="21"/>
      <c r="Y71" s="24"/>
      <c r="Z71" s="25"/>
      <c r="AA71" s="24"/>
      <c r="AB71" s="24"/>
      <c r="AC71" s="24"/>
      <c r="AD71" s="25"/>
      <c r="AE71" s="21"/>
      <c r="AF71" s="21"/>
      <c r="AG71" s="21"/>
      <c r="AH71" s="22"/>
      <c r="AI71" s="21"/>
      <c r="AJ71" s="21"/>
      <c r="AK71" s="21"/>
      <c r="AL71" s="23"/>
      <c r="AM71" s="26"/>
      <c r="AN71" s="24"/>
      <c r="AO71" s="24"/>
      <c r="AP71" s="25"/>
      <c r="AQ71" s="24"/>
      <c r="AR71" s="24"/>
      <c r="AS71" s="24"/>
    </row>
    <row r="72" spans="1:53" s="37" customFormat="1" x14ac:dyDescent="0.3">
      <c r="A72" s="36"/>
      <c r="C72" s="38"/>
      <c r="D72" s="38"/>
      <c r="E72" s="39"/>
      <c r="F72" s="39"/>
      <c r="G72" s="39"/>
      <c r="H72" s="39"/>
      <c r="I72" s="39"/>
      <c r="J72" s="40"/>
      <c r="K72" s="39"/>
      <c r="L72" s="39"/>
      <c r="M72" s="39"/>
      <c r="N72" s="41"/>
      <c r="O72" s="42"/>
      <c r="P72" s="42"/>
      <c r="Q72" s="42"/>
      <c r="R72" s="43"/>
      <c r="S72" s="42"/>
      <c r="T72" s="42"/>
      <c r="U72" s="42"/>
      <c r="V72" s="44"/>
      <c r="W72" s="42"/>
      <c r="X72" s="42"/>
      <c r="Y72" s="42"/>
      <c r="Z72" s="43"/>
      <c r="AA72" s="42"/>
      <c r="AB72" s="42"/>
      <c r="AC72" s="42"/>
      <c r="AD72" s="43"/>
      <c r="AE72" s="45"/>
      <c r="AF72" s="45"/>
      <c r="AG72" s="45"/>
      <c r="AH72" s="46"/>
      <c r="AI72" s="45"/>
      <c r="AJ72" s="45"/>
      <c r="AK72" s="45"/>
      <c r="AL72" s="45"/>
      <c r="AM72" s="42"/>
      <c r="AN72" s="47"/>
      <c r="AO72" s="47"/>
      <c r="AP72" s="48"/>
      <c r="AQ72" s="47"/>
      <c r="AR72" s="47"/>
      <c r="AS72" s="47"/>
      <c r="AT72" s="40"/>
      <c r="AU72" s="39"/>
      <c r="AV72" s="39"/>
      <c r="AW72" s="39"/>
      <c r="AX72" s="39"/>
      <c r="AY72" s="49"/>
      <c r="AZ72" s="49"/>
      <c r="BA72" s="49"/>
    </row>
    <row r="73" spans="1:53" x14ac:dyDescent="0.3">
      <c r="O73" s="52"/>
      <c r="P73" s="52"/>
      <c r="Q73" s="52"/>
      <c r="R73" s="25"/>
      <c r="S73" s="52"/>
      <c r="T73" s="52"/>
      <c r="U73" s="52"/>
    </row>
    <row r="74" spans="1:53" s="14" customFormat="1" x14ac:dyDescent="0.3">
      <c r="A74" s="50"/>
      <c r="B74"/>
      <c r="C74"/>
      <c r="D74"/>
      <c r="J74" s="13"/>
      <c r="N74" s="51"/>
      <c r="O74" s="52"/>
      <c r="P74" s="52"/>
      <c r="Q74" s="52"/>
      <c r="R74" s="25"/>
      <c r="S74" s="52"/>
      <c r="T74" s="52"/>
      <c r="U74" s="52"/>
      <c r="V74" s="51"/>
      <c r="Z74" s="13"/>
      <c r="AD74" s="13"/>
      <c r="AE74" s="53"/>
      <c r="AF74" s="53"/>
      <c r="AG74" s="53"/>
      <c r="AH74" s="54"/>
      <c r="AI74" s="53"/>
      <c r="AJ74" s="53"/>
      <c r="AK74" s="53"/>
      <c r="AL74" s="53"/>
      <c r="AP74" s="51"/>
      <c r="AT74" s="13"/>
      <c r="AY74" s="15"/>
      <c r="AZ74" s="15"/>
      <c r="BA74" s="15"/>
    </row>
    <row r="75" spans="1:53" s="14" customFormat="1" x14ac:dyDescent="0.3">
      <c r="A75" s="50"/>
      <c r="B75"/>
      <c r="C75"/>
      <c r="D75"/>
      <c r="J75" s="13"/>
      <c r="N75" s="51"/>
      <c r="O75" s="52"/>
      <c r="P75" s="52"/>
      <c r="Q75" s="52"/>
      <c r="R75" s="25"/>
      <c r="S75" s="52"/>
      <c r="T75" s="52"/>
      <c r="U75" s="52"/>
      <c r="V75" s="51"/>
      <c r="Z75" s="13"/>
      <c r="AD75" s="13"/>
      <c r="AE75" s="53"/>
      <c r="AF75" s="53"/>
      <c r="AG75" s="53"/>
      <c r="AH75" s="54"/>
      <c r="AI75" s="53"/>
      <c r="AJ75" s="53"/>
      <c r="AK75" s="53"/>
      <c r="AL75" s="53"/>
      <c r="AP75" s="51"/>
      <c r="AT75" s="13"/>
      <c r="AY75" s="15"/>
      <c r="AZ75" s="15"/>
      <c r="BA75" s="15"/>
    </row>
    <row r="76" spans="1:53" s="14" customFormat="1" x14ac:dyDescent="0.3">
      <c r="A76" s="50"/>
      <c r="B76"/>
      <c r="C76"/>
      <c r="D76"/>
      <c r="J76" s="13"/>
      <c r="N76" s="51"/>
      <c r="O76" s="52"/>
      <c r="P76" s="52"/>
      <c r="Q76" s="52"/>
      <c r="R76" s="25"/>
      <c r="S76" s="52"/>
      <c r="T76" s="52"/>
      <c r="U76" s="52"/>
      <c r="V76" s="51"/>
      <c r="Z76" s="13"/>
      <c r="AD76" s="13"/>
      <c r="AE76" s="53"/>
      <c r="AF76" s="53"/>
      <c r="AG76" s="53"/>
      <c r="AH76" s="54"/>
      <c r="AI76" s="53"/>
      <c r="AJ76" s="53"/>
      <c r="AK76" s="53"/>
      <c r="AL76" s="53"/>
      <c r="AP76" s="51"/>
      <c r="AT76" s="13"/>
      <c r="AY76" s="15"/>
      <c r="AZ76" s="15"/>
      <c r="BA76" s="15"/>
    </row>
    <row r="77" spans="1:53" s="14" customFormat="1" x14ac:dyDescent="0.3">
      <c r="A77" s="50"/>
      <c r="B77"/>
      <c r="C77"/>
      <c r="D77"/>
      <c r="J77" s="13"/>
      <c r="N77" s="51"/>
      <c r="O77" s="52"/>
      <c r="P77" s="52"/>
      <c r="Q77" s="52"/>
      <c r="R77" s="25"/>
      <c r="S77" s="52"/>
      <c r="T77" s="52"/>
      <c r="U77" s="52"/>
      <c r="V77" s="51"/>
      <c r="Z77" s="13"/>
      <c r="AD77" s="13"/>
      <c r="AE77" s="53"/>
      <c r="AF77" s="53"/>
      <c r="AG77" s="53"/>
      <c r="AH77" s="54"/>
      <c r="AI77" s="53"/>
      <c r="AJ77" s="53"/>
      <c r="AK77" s="53"/>
      <c r="AL77" s="53"/>
      <c r="AP77" s="51"/>
      <c r="AT77" s="13"/>
      <c r="AY77" s="15"/>
      <c r="AZ77" s="15"/>
      <c r="BA77" s="15"/>
    </row>
    <row r="78" spans="1:53" s="14" customFormat="1" x14ac:dyDescent="0.3">
      <c r="A78" s="50"/>
      <c r="B78"/>
      <c r="C78"/>
      <c r="D78"/>
      <c r="J78" s="13"/>
      <c r="N78" s="51"/>
      <c r="O78" s="52"/>
      <c r="P78" s="52"/>
      <c r="Q78" s="52"/>
      <c r="R78" s="25"/>
      <c r="S78" s="52"/>
      <c r="T78" s="52"/>
      <c r="U78" s="52"/>
      <c r="V78" s="51"/>
      <c r="Z78" s="13"/>
      <c r="AD78" s="13"/>
      <c r="AE78" s="53"/>
      <c r="AF78" s="53"/>
      <c r="AG78" s="53"/>
      <c r="AH78" s="54"/>
      <c r="AI78" s="53"/>
      <c r="AJ78" s="53"/>
      <c r="AK78" s="53"/>
      <c r="AL78" s="53"/>
      <c r="AP78" s="51"/>
      <c r="AT78" s="13"/>
      <c r="AY78" s="15"/>
      <c r="AZ78" s="15"/>
      <c r="BA78" s="15"/>
    </row>
    <row r="79" spans="1:53" s="14" customFormat="1" x14ac:dyDescent="0.3">
      <c r="A79" s="50"/>
      <c r="B79"/>
      <c r="C79"/>
      <c r="D79"/>
      <c r="J79" s="13"/>
      <c r="N79" s="51"/>
      <c r="O79" s="52"/>
      <c r="P79" s="52"/>
      <c r="Q79" s="52"/>
      <c r="R79" s="25"/>
      <c r="S79" s="52"/>
      <c r="T79" s="52"/>
      <c r="U79" s="52"/>
      <c r="V79" s="51"/>
      <c r="Z79" s="13"/>
      <c r="AD79" s="13"/>
      <c r="AE79" s="53"/>
      <c r="AF79" s="53"/>
      <c r="AG79" s="53"/>
      <c r="AH79" s="54"/>
      <c r="AI79" s="53"/>
      <c r="AJ79" s="53"/>
      <c r="AK79" s="53"/>
      <c r="AL79" s="53"/>
      <c r="AP79" s="51"/>
      <c r="AT79" s="13"/>
      <c r="AY79" s="15"/>
      <c r="AZ79" s="15"/>
      <c r="BA79" s="15"/>
    </row>
    <row r="80" spans="1:53" s="14" customFormat="1" x14ac:dyDescent="0.3">
      <c r="A80" s="50"/>
      <c r="B80"/>
      <c r="C80"/>
      <c r="D80"/>
      <c r="J80" s="13"/>
      <c r="N80" s="51"/>
      <c r="O80" s="52"/>
      <c r="P80" s="52"/>
      <c r="Q80" s="52"/>
      <c r="R80" s="25"/>
      <c r="S80" s="52"/>
      <c r="T80" s="52"/>
      <c r="U80" s="52"/>
      <c r="V80" s="51"/>
      <c r="Z80" s="13"/>
      <c r="AD80" s="13"/>
      <c r="AE80" s="53"/>
      <c r="AF80" s="53"/>
      <c r="AG80" s="53"/>
      <c r="AH80" s="54"/>
      <c r="AI80" s="53"/>
      <c r="AJ80" s="53"/>
      <c r="AK80" s="53"/>
      <c r="AL80" s="53"/>
      <c r="AP80" s="51"/>
      <c r="AT80" s="13"/>
      <c r="AY80" s="15"/>
      <c r="AZ80" s="15"/>
      <c r="BA80" s="15"/>
    </row>
    <row r="81" spans="1:53" s="14" customFormat="1" x14ac:dyDescent="0.3">
      <c r="A81" s="50"/>
      <c r="B81"/>
      <c r="C81"/>
      <c r="D81"/>
      <c r="J81" s="13"/>
      <c r="N81" s="51"/>
      <c r="O81" s="52"/>
      <c r="P81" s="52"/>
      <c r="Q81" s="52"/>
      <c r="R81" s="25"/>
      <c r="S81" s="52"/>
      <c r="T81" s="52"/>
      <c r="U81" s="52"/>
      <c r="V81" s="51"/>
      <c r="Z81" s="13"/>
      <c r="AD81" s="13"/>
      <c r="AE81" s="53"/>
      <c r="AF81" s="53"/>
      <c r="AG81" s="53"/>
      <c r="AH81" s="54"/>
      <c r="AI81" s="53"/>
      <c r="AJ81" s="53"/>
      <c r="AK81" s="53"/>
      <c r="AL81" s="53"/>
      <c r="AP81" s="51"/>
      <c r="AT81" s="13"/>
      <c r="AY81" s="15"/>
      <c r="AZ81" s="15"/>
      <c r="BA81" s="15"/>
    </row>
    <row r="82" spans="1:53" s="14" customFormat="1" x14ac:dyDescent="0.3">
      <c r="A82" s="50"/>
      <c r="B82"/>
      <c r="C82"/>
      <c r="D82"/>
      <c r="J82" s="13"/>
      <c r="N82" s="51"/>
      <c r="O82" s="52"/>
      <c r="P82" s="52"/>
      <c r="Q82" s="52"/>
      <c r="R82" s="25"/>
      <c r="S82" s="52"/>
      <c r="T82" s="52"/>
      <c r="U82" s="52"/>
      <c r="V82" s="51"/>
      <c r="Z82" s="13"/>
      <c r="AD82" s="13"/>
      <c r="AE82" s="53"/>
      <c r="AF82" s="53"/>
      <c r="AG82" s="53"/>
      <c r="AH82" s="54"/>
      <c r="AI82" s="53"/>
      <c r="AJ82" s="53"/>
      <c r="AK82" s="53"/>
      <c r="AL82" s="53"/>
      <c r="AP82" s="51"/>
      <c r="AT82" s="13"/>
      <c r="AY82" s="15"/>
      <c r="AZ82" s="15"/>
      <c r="BA82" s="15"/>
    </row>
    <row r="83" spans="1:53" s="14" customFormat="1" x14ac:dyDescent="0.3">
      <c r="A83" s="50"/>
      <c r="B83"/>
      <c r="C83"/>
      <c r="D83"/>
      <c r="J83" s="13"/>
      <c r="N83" s="51"/>
      <c r="O83" s="52"/>
      <c r="P83" s="52"/>
      <c r="Q83" s="52"/>
      <c r="R83" s="25"/>
      <c r="S83" s="52"/>
      <c r="T83" s="52"/>
      <c r="U83" s="52"/>
      <c r="V83" s="51"/>
      <c r="Z83" s="13"/>
      <c r="AD83" s="13"/>
      <c r="AE83" s="53"/>
      <c r="AF83" s="53"/>
      <c r="AG83" s="53"/>
      <c r="AH83" s="54"/>
      <c r="AI83" s="53"/>
      <c r="AJ83" s="53"/>
      <c r="AK83" s="53"/>
      <c r="AL83" s="53"/>
      <c r="AP83" s="51"/>
      <c r="AT83" s="13"/>
      <c r="AY83" s="15"/>
      <c r="AZ83" s="15"/>
      <c r="BA83" s="15"/>
    </row>
  </sheetData>
  <mergeCells count="40">
    <mergeCell ref="V5:V6"/>
    <mergeCell ref="W5:Y5"/>
    <mergeCell ref="A4:A6"/>
    <mergeCell ref="B4:B6"/>
    <mergeCell ref="C4:C6"/>
    <mergeCell ref="E4:E6"/>
    <mergeCell ref="F4:F6"/>
    <mergeCell ref="G4:N4"/>
    <mergeCell ref="AY4:AY6"/>
    <mergeCell ref="AZ4:AZ6"/>
    <mergeCell ref="BA4:BA6"/>
    <mergeCell ref="G5:I5"/>
    <mergeCell ref="J5:J6"/>
    <mergeCell ref="K5:M5"/>
    <mergeCell ref="N5:N6"/>
    <mergeCell ref="O5:Q5"/>
    <mergeCell ref="O4:V4"/>
    <mergeCell ref="W4:AD4"/>
    <mergeCell ref="AE4:AL4"/>
    <mergeCell ref="AM4:AT4"/>
    <mergeCell ref="AU4:AU6"/>
    <mergeCell ref="AV4:AV6"/>
    <mergeCell ref="R5:R6"/>
    <mergeCell ref="S5:U5"/>
    <mergeCell ref="A2:BA2"/>
    <mergeCell ref="A29:C29"/>
    <mergeCell ref="D4:D6"/>
    <mergeCell ref="AL5:AL6"/>
    <mergeCell ref="AM5:AO5"/>
    <mergeCell ref="AP5:AP6"/>
    <mergeCell ref="AQ5:AS5"/>
    <mergeCell ref="AT5:AT6"/>
    <mergeCell ref="Z5:Z6"/>
    <mergeCell ref="AA5:AC5"/>
    <mergeCell ref="AD5:AD6"/>
    <mergeCell ref="AE5:AG5"/>
    <mergeCell ref="AH5:AH6"/>
    <mergeCell ref="AI5:AK5"/>
    <mergeCell ref="AW4:AW6"/>
    <mergeCell ref="AX4:AX6"/>
  </mergeCells>
  <conditionalFormatting sqref="C28 B7:D25">
    <cfRule type="expression" dxfId="8" priority="7">
      <formula>#REF!=4</formula>
    </cfRule>
    <cfRule type="expression" dxfId="7" priority="8">
      <formula>AND(#REF!&lt;&gt;1,#REF!&lt;&gt;1)</formula>
    </cfRule>
    <cfRule type="expression" dxfId="6" priority="9">
      <formula>B7&lt;&gt;#REF!</formula>
    </cfRule>
  </conditionalFormatting>
  <conditionalFormatting sqref="D28 B26:D27">
    <cfRule type="expression" dxfId="5" priority="4">
      <formula>#REF!=4</formula>
    </cfRule>
    <cfRule type="expression" dxfId="4" priority="5">
      <formula>AND(#REF!&lt;&gt;1,#REF!&lt;&gt;1)</formula>
    </cfRule>
    <cfRule type="expression" dxfId="3" priority="6">
      <formula>B26&lt;&gt;#REF!</formula>
    </cfRule>
  </conditionalFormatting>
  <conditionalFormatting sqref="B28">
    <cfRule type="expression" dxfId="2" priority="1">
      <formula>#REF!=4</formula>
    </cfRule>
    <cfRule type="expression" dxfId="1" priority="2">
      <formula>AND(#REF!&lt;&gt;1,#REF!&lt;&gt;1)</formula>
    </cfRule>
    <cfRule type="expression" dxfId="0" priority="3">
      <formula>B28&lt;&gt;#REF!</formula>
    </cfRule>
  </conditionalFormatting>
  <pageMargins left="0.70866141732283472" right="0.70866141732283472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9CAA-3871-4AFC-B4E1-8F890B98E106}">
  <dimension ref="A1:F14"/>
  <sheetViews>
    <sheetView workbookViewId="0">
      <selection activeCell="B19" sqref="B19"/>
    </sheetView>
  </sheetViews>
  <sheetFormatPr defaultRowHeight="14.4" x14ac:dyDescent="0.3"/>
  <cols>
    <col min="1" max="1" width="29.6640625" customWidth="1"/>
    <col min="2" max="2" width="19.88671875" customWidth="1"/>
    <col min="3" max="6" width="16.6640625" customWidth="1"/>
  </cols>
  <sheetData>
    <row r="1" spans="1:6" ht="70.95" customHeight="1" x14ac:dyDescent="0.3">
      <c r="A1" s="55" t="s">
        <v>27</v>
      </c>
      <c r="B1" s="55" t="s">
        <v>28</v>
      </c>
      <c r="C1" s="2" t="s">
        <v>29</v>
      </c>
      <c r="D1" s="2" t="s">
        <v>30</v>
      </c>
      <c r="E1" s="2" t="s">
        <v>31</v>
      </c>
      <c r="F1" s="2" t="s">
        <v>32</v>
      </c>
    </row>
    <row r="2" spans="1:6" x14ac:dyDescent="0.3">
      <c r="A2" s="1" t="s">
        <v>39</v>
      </c>
      <c r="B2" s="55" t="s">
        <v>33</v>
      </c>
      <c r="C2" s="1">
        <v>235</v>
      </c>
      <c r="D2" s="56">
        <v>66.8</v>
      </c>
      <c r="E2" s="56">
        <v>6.4</v>
      </c>
      <c r="F2" s="56">
        <v>26.8</v>
      </c>
    </row>
    <row r="3" spans="1:6" x14ac:dyDescent="0.3">
      <c r="A3" s="1" t="s">
        <v>38</v>
      </c>
      <c r="B3" s="55" t="s">
        <v>33</v>
      </c>
      <c r="C3" s="1">
        <v>230</v>
      </c>
      <c r="D3" s="1">
        <v>50.4</v>
      </c>
      <c r="E3" s="1">
        <v>14.4</v>
      </c>
      <c r="F3" s="1">
        <v>35.200000000000003</v>
      </c>
    </row>
    <row r="4" spans="1:6" x14ac:dyDescent="0.3">
      <c r="A4" s="1" t="s">
        <v>40</v>
      </c>
      <c r="B4" s="55" t="s">
        <v>33</v>
      </c>
      <c r="C4" s="1">
        <v>227</v>
      </c>
      <c r="D4" s="56">
        <v>47.2</v>
      </c>
      <c r="E4" s="56">
        <v>5.7</v>
      </c>
      <c r="F4" s="56">
        <v>47.1</v>
      </c>
    </row>
    <row r="5" spans="1:6" x14ac:dyDescent="0.3">
      <c r="A5" s="1" t="s">
        <v>41</v>
      </c>
      <c r="B5" s="55" t="s">
        <v>33</v>
      </c>
      <c r="C5" s="1">
        <v>231</v>
      </c>
      <c r="D5" s="56">
        <v>51.5</v>
      </c>
      <c r="E5" s="56">
        <v>6.1</v>
      </c>
      <c r="F5" s="56">
        <v>42.4</v>
      </c>
    </row>
    <row r="6" spans="1:6" x14ac:dyDescent="0.3">
      <c r="A6" s="1" t="s">
        <v>42</v>
      </c>
      <c r="B6" s="55" t="s">
        <v>33</v>
      </c>
      <c r="C6" s="1">
        <v>228</v>
      </c>
      <c r="D6" s="56">
        <v>44.3</v>
      </c>
      <c r="E6" s="56">
        <v>5.7</v>
      </c>
      <c r="F6" s="56">
        <v>50</v>
      </c>
    </row>
    <row r="7" spans="1:6" x14ac:dyDescent="0.3">
      <c r="A7" s="74" t="s">
        <v>34</v>
      </c>
      <c r="B7" s="74"/>
      <c r="C7" s="58">
        <f>SUM(C2:C6)</f>
        <v>1151</v>
      </c>
      <c r="D7" s="59"/>
      <c r="E7" s="59"/>
      <c r="F7" s="59"/>
    </row>
    <row r="8" spans="1:6" x14ac:dyDescent="0.3">
      <c r="A8" s="1" t="s">
        <v>39</v>
      </c>
      <c r="B8" s="55" t="s">
        <v>35</v>
      </c>
      <c r="C8" s="1">
        <v>234</v>
      </c>
      <c r="D8" s="56">
        <v>84.6</v>
      </c>
      <c r="E8" s="56">
        <v>4.7</v>
      </c>
      <c r="F8" s="56">
        <v>10.7</v>
      </c>
    </row>
    <row r="9" spans="1:6" x14ac:dyDescent="0.3">
      <c r="A9" s="1" t="s">
        <v>38</v>
      </c>
      <c r="B9" s="55" t="s">
        <v>35</v>
      </c>
      <c r="C9" s="1">
        <v>245</v>
      </c>
      <c r="D9" s="56">
        <v>89.4</v>
      </c>
      <c r="E9" s="56">
        <v>2.8</v>
      </c>
      <c r="F9" s="56">
        <v>7.8</v>
      </c>
    </row>
    <row r="10" spans="1:6" x14ac:dyDescent="0.3">
      <c r="A10" s="1" t="s">
        <v>40</v>
      </c>
      <c r="B10" s="55" t="s">
        <v>35</v>
      </c>
      <c r="C10" s="1">
        <v>229</v>
      </c>
      <c r="D10" s="57">
        <v>83.8</v>
      </c>
      <c r="E10" s="57">
        <v>3.5</v>
      </c>
      <c r="F10" s="57">
        <v>12.7</v>
      </c>
    </row>
    <row r="11" spans="1:6" x14ac:dyDescent="0.3">
      <c r="A11" s="1" t="s">
        <v>41</v>
      </c>
      <c r="B11" s="55" t="s">
        <v>35</v>
      </c>
      <c r="C11" s="1">
        <v>231</v>
      </c>
      <c r="D11" s="56">
        <v>83.2</v>
      </c>
      <c r="E11" s="56">
        <v>4.3</v>
      </c>
      <c r="F11" s="56">
        <v>12.5</v>
      </c>
    </row>
    <row r="12" spans="1:6" x14ac:dyDescent="0.3">
      <c r="A12" s="1" t="s">
        <v>42</v>
      </c>
      <c r="B12" s="55" t="s">
        <v>35</v>
      </c>
      <c r="C12" s="1">
        <v>216</v>
      </c>
      <c r="D12" s="56">
        <v>82.4</v>
      </c>
      <c r="E12" s="56">
        <v>4.2</v>
      </c>
      <c r="F12" s="56">
        <v>13.4</v>
      </c>
    </row>
    <row r="13" spans="1:6" x14ac:dyDescent="0.3">
      <c r="A13" s="74" t="s">
        <v>36</v>
      </c>
      <c r="B13" s="74"/>
      <c r="C13" s="58">
        <f>SUM(C8:C12)</f>
        <v>1155</v>
      </c>
      <c r="D13" s="60"/>
      <c r="E13" s="60"/>
      <c r="F13" s="60"/>
    </row>
    <row r="14" spans="1:6" ht="15.6" x14ac:dyDescent="0.3">
      <c r="A14" s="75" t="s">
        <v>37</v>
      </c>
      <c r="B14" s="75"/>
      <c r="C14" s="61">
        <f>C7+C13</f>
        <v>2306</v>
      </c>
      <c r="D14" s="62"/>
      <c r="E14" s="62"/>
      <c r="F14" s="62"/>
    </row>
  </sheetData>
  <mergeCells count="3">
    <mergeCell ref="A7:B7"/>
    <mergeCell ref="A13:B13"/>
    <mergeCell ref="A14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A40E-D849-44F5-8DF3-5AA57C719448}">
  <dimension ref="A2:R5"/>
  <sheetViews>
    <sheetView zoomScale="90" zoomScaleNormal="90" workbookViewId="0">
      <selection activeCell="B8" sqref="B8"/>
    </sheetView>
  </sheetViews>
  <sheetFormatPr defaultRowHeight="14.4" x14ac:dyDescent="0.3"/>
  <cols>
    <col min="1" max="3" width="25.6640625" customWidth="1"/>
  </cols>
  <sheetData>
    <row r="2" spans="1:18" ht="18" x14ac:dyDescent="0.35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4" spans="1:18" ht="100.8" x14ac:dyDescent="0.3">
      <c r="A4" s="65" t="s">
        <v>73</v>
      </c>
      <c r="B4" s="2" t="s">
        <v>75</v>
      </c>
      <c r="C4" s="2" t="s">
        <v>74</v>
      </c>
    </row>
    <row r="5" spans="1:18" ht="19.95" customHeight="1" x14ac:dyDescent="0.3">
      <c r="A5" s="66">
        <v>24</v>
      </c>
      <c r="B5" s="66">
        <v>21</v>
      </c>
      <c r="C5" s="67">
        <f>B5*100/A5</f>
        <v>87.5</v>
      </c>
    </row>
  </sheetData>
  <mergeCells count="1">
    <mergeCell ref="A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ОО</vt:lpstr>
      <vt:lpstr>по предметам</vt:lpstr>
      <vt:lpstr>доля ОО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Ирина Викторовна</dc:creator>
  <cp:lastModifiedBy>Кулакова Ирина Викторовна</cp:lastModifiedBy>
  <dcterms:created xsi:type="dcterms:W3CDTF">2015-06-05T18:19:34Z</dcterms:created>
  <dcterms:modified xsi:type="dcterms:W3CDTF">2023-03-28T05:38:22Z</dcterms:modified>
</cp:coreProperties>
</file>